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autoCompressPictures="0"/>
  <mc:AlternateContent xmlns:mc="http://schemas.openxmlformats.org/markup-compatibility/2006">
    <mc:Choice Requires="x15">
      <x15ac:absPath xmlns:x15ac="http://schemas.microsoft.com/office/spreadsheetml/2010/11/ac" url="https://d.docs.live.net/51ee5528f37b4130/Documents/Work/Talks and Resources/Complete BFR Business Curricula/Business Planning and Cash Flow/"/>
    </mc:Choice>
  </mc:AlternateContent>
  <xr:revisionPtr revIDLastSave="0" documentId="8_{69CD6A2C-42C1-457C-8EEF-DB36D1F077A2}" xr6:coauthVersionLast="45" xr6:coauthVersionMax="45" xr10:uidLastSave="{00000000-0000-0000-0000-000000000000}"/>
  <bookViews>
    <workbookView xWindow="-110" yWindow="-110" windowWidth="19420" windowHeight="11020" xr2:uid="{00000000-000D-0000-FFFF-FFFF00000000}"/>
  </bookViews>
  <sheets>
    <sheet name="Cash Flow Budgeting-Example" sheetId="1" r:id="rId1"/>
    <sheet name="Cash Flow Budgeting-BLANK" sheetId="2" r:id="rId2"/>
  </sheets>
  <definedNames>
    <definedName name="_xlnm.Print_Area" localSheetId="1">'Cash Flow Budgeting-BLANK'!$A$4:$P$83</definedName>
    <definedName name="_xlnm.Print_Area" localSheetId="0">'Cash Flow Budgeting-Example'!$A$3:$P$64</definedName>
    <definedName name="_xlnm.Print_Titles" localSheetId="1">'Cash Flow Budgeting-BLANK'!$4:$4</definedName>
    <definedName name="_xlnm.Print_Titles" localSheetId="0">'Cash Flow Budgeting-Example'!$3:$3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82" i="2" l="1"/>
  <c r="E82" i="2"/>
  <c r="F82" i="2"/>
  <c r="G82" i="2"/>
  <c r="H82" i="2"/>
  <c r="I82" i="2"/>
  <c r="J82" i="2"/>
  <c r="J13" i="2" s="1"/>
  <c r="K82" i="2"/>
  <c r="L82" i="2"/>
  <c r="M82" i="2"/>
  <c r="N82" i="2"/>
  <c r="C82" i="2"/>
  <c r="D97" i="2"/>
  <c r="E97" i="2"/>
  <c r="O97" i="2" s="1"/>
  <c r="F97" i="2"/>
  <c r="F29" i="2" s="1"/>
  <c r="F33" i="2" s="1"/>
  <c r="F17" i="2" s="1"/>
  <c r="G97" i="2"/>
  <c r="H97" i="2"/>
  <c r="I97" i="2"/>
  <c r="J97" i="2"/>
  <c r="K97" i="2"/>
  <c r="L97" i="2"/>
  <c r="M97" i="2"/>
  <c r="N97" i="2"/>
  <c r="N29" i="2" s="1"/>
  <c r="C97" i="2"/>
  <c r="O89" i="2"/>
  <c r="O90" i="2"/>
  <c r="O94" i="2"/>
  <c r="O91" i="2"/>
  <c r="O87" i="2"/>
  <c r="O93" i="2"/>
  <c r="O86" i="2"/>
  <c r="O95" i="2"/>
  <c r="O51" i="2"/>
  <c r="O47" i="2"/>
  <c r="O48" i="2"/>
  <c r="O49" i="2"/>
  <c r="O50" i="2"/>
  <c r="O82" i="2" s="1"/>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21" i="2"/>
  <c r="O24" i="2" s="1"/>
  <c r="O22" i="2"/>
  <c r="O23" i="2"/>
  <c r="O37" i="2"/>
  <c r="O38" i="2"/>
  <c r="O39" i="2"/>
  <c r="O40" i="2"/>
  <c r="O41" i="2"/>
  <c r="D24" i="2"/>
  <c r="D15" i="2" s="1"/>
  <c r="E24" i="2"/>
  <c r="E15" i="2" s="1"/>
  <c r="F24" i="2"/>
  <c r="F15" i="2" s="1"/>
  <c r="G24" i="2"/>
  <c r="G15" i="2"/>
  <c r="H24" i="2"/>
  <c r="H15" i="2" s="1"/>
  <c r="I24" i="2"/>
  <c r="I15" i="2" s="1"/>
  <c r="J24" i="2"/>
  <c r="J15" i="2" s="1"/>
  <c r="K24" i="2"/>
  <c r="K15" i="2"/>
  <c r="L24" i="2"/>
  <c r="L15" i="2" s="1"/>
  <c r="M24" i="2"/>
  <c r="M15" i="2" s="1"/>
  <c r="N24" i="2"/>
  <c r="N15" i="2" s="1"/>
  <c r="C24" i="2"/>
  <c r="C15" i="2"/>
  <c r="M29" i="2"/>
  <c r="L29" i="2"/>
  <c r="K29" i="2"/>
  <c r="I29" i="2"/>
  <c r="H29" i="2"/>
  <c r="G29" i="2"/>
  <c r="E29" i="2"/>
  <c r="E33" i="2" s="1"/>
  <c r="E17" i="2" s="1"/>
  <c r="D29" i="2"/>
  <c r="N13" i="2"/>
  <c r="M13" i="2"/>
  <c r="L13" i="2"/>
  <c r="K13" i="2"/>
  <c r="I13" i="2"/>
  <c r="H13" i="2"/>
  <c r="G13" i="2"/>
  <c r="F13" i="2"/>
  <c r="E13" i="2"/>
  <c r="D13" i="2"/>
  <c r="N43" i="2"/>
  <c r="N12" i="2" s="1"/>
  <c r="N14" i="2" s="1"/>
  <c r="M43" i="2"/>
  <c r="M12" i="2"/>
  <c r="M14" i="2" s="1"/>
  <c r="L43" i="2"/>
  <c r="L12" i="2" s="1"/>
  <c r="L14" i="2" s="1"/>
  <c r="K43" i="2"/>
  <c r="K12" i="2"/>
  <c r="J43" i="2"/>
  <c r="J12" i="2"/>
  <c r="I43" i="2"/>
  <c r="I12" i="2" s="1"/>
  <c r="I14" i="2" s="1"/>
  <c r="H43" i="2"/>
  <c r="H12" i="2"/>
  <c r="H14" i="2" s="1"/>
  <c r="G43" i="2"/>
  <c r="G12" i="2" s="1"/>
  <c r="G14" i="2" s="1"/>
  <c r="F43" i="2"/>
  <c r="F12" i="2"/>
  <c r="F14" i="2" s="1"/>
  <c r="E43" i="2"/>
  <c r="E12" i="2" s="1"/>
  <c r="E14" i="2" s="1"/>
  <c r="D43" i="2"/>
  <c r="D12" i="2" s="1"/>
  <c r="C43" i="2"/>
  <c r="C12" i="2"/>
  <c r="O42" i="2"/>
  <c r="O36" i="2"/>
  <c r="O32" i="2"/>
  <c r="O31" i="2"/>
  <c r="O30" i="2"/>
  <c r="J29" i="2"/>
  <c r="N28" i="2"/>
  <c r="N33" i="2" s="1"/>
  <c r="N17" i="2" s="1"/>
  <c r="M28" i="2"/>
  <c r="M33" i="2" s="1"/>
  <c r="M17" i="2" s="1"/>
  <c r="L28" i="2"/>
  <c r="K28" i="2"/>
  <c r="J28" i="2"/>
  <c r="I28" i="2"/>
  <c r="I33" i="2"/>
  <c r="I17" i="2"/>
  <c r="H28" i="2"/>
  <c r="G28" i="2"/>
  <c r="F28" i="2"/>
  <c r="E28" i="2"/>
  <c r="D28" i="2"/>
  <c r="C28" i="2"/>
  <c r="C33" i="2" s="1"/>
  <c r="C17" i="2" s="1"/>
  <c r="O27" i="2"/>
  <c r="O28" i="2" s="1"/>
  <c r="C8" i="2"/>
  <c r="D6" i="2" s="1"/>
  <c r="D8" i="2" s="1"/>
  <c r="E6" i="2" s="1"/>
  <c r="E8" i="2" s="1"/>
  <c r="F6" i="2" s="1"/>
  <c r="F8" i="2" s="1"/>
  <c r="G6" i="2" s="1"/>
  <c r="G8" i="2" s="1"/>
  <c r="H6" i="2" s="1"/>
  <c r="H8" i="2" s="1"/>
  <c r="I6" i="2" s="1"/>
  <c r="I8" i="2" s="1"/>
  <c r="J6" i="2" s="1"/>
  <c r="J8" i="2" s="1"/>
  <c r="K6" i="2" s="1"/>
  <c r="K8" i="2" s="1"/>
  <c r="L6" i="2" s="1"/>
  <c r="L8" i="2" s="1"/>
  <c r="M6" i="2" s="1"/>
  <c r="M8" i="2" s="1"/>
  <c r="N6" i="2" s="1"/>
  <c r="N8" i="2" s="1"/>
  <c r="N7" i="2"/>
  <c r="M7" i="2"/>
  <c r="L7" i="2"/>
  <c r="K7" i="2"/>
  <c r="J7" i="2"/>
  <c r="I7" i="2"/>
  <c r="H7" i="2"/>
  <c r="G7" i="2"/>
  <c r="F7" i="2"/>
  <c r="E7" i="2"/>
  <c r="D7" i="2"/>
  <c r="C78" i="1"/>
  <c r="C28" i="1" s="1"/>
  <c r="C32" i="1" s="1"/>
  <c r="C16" i="1" s="1"/>
  <c r="D78" i="1"/>
  <c r="E78" i="1"/>
  <c r="F78" i="1"/>
  <c r="G78" i="1"/>
  <c r="H78" i="1"/>
  <c r="I78" i="1"/>
  <c r="J78" i="1"/>
  <c r="K78" i="1"/>
  <c r="L78" i="1"/>
  <c r="M78" i="1"/>
  <c r="N78" i="1"/>
  <c r="O70" i="1"/>
  <c r="O71" i="1"/>
  <c r="O72" i="1"/>
  <c r="O74" i="1"/>
  <c r="O75" i="1"/>
  <c r="O76" i="1"/>
  <c r="P32" i="2"/>
  <c r="P23" i="2"/>
  <c r="D33" i="2"/>
  <c r="D17" i="2"/>
  <c r="H33" i="2"/>
  <c r="H17" i="2" s="1"/>
  <c r="L33" i="2"/>
  <c r="L17" i="2" s="1"/>
  <c r="J33" i="2"/>
  <c r="J17" i="2"/>
  <c r="G33" i="2"/>
  <c r="G17" i="2" s="1"/>
  <c r="K33" i="2"/>
  <c r="K17" i="2" s="1"/>
  <c r="C29" i="2"/>
  <c r="O43" i="2"/>
  <c r="K14" i="2"/>
  <c r="C13" i="2"/>
  <c r="O21" i="1"/>
  <c r="P31" i="1" s="1"/>
  <c r="P21" i="1" s="1"/>
  <c r="O31" i="1"/>
  <c r="C27" i="1"/>
  <c r="D27" i="1"/>
  <c r="E27" i="1"/>
  <c r="F27" i="1"/>
  <c r="F32" i="1" s="1"/>
  <c r="F16" i="1" s="1"/>
  <c r="G27" i="1"/>
  <c r="H27" i="1"/>
  <c r="I27" i="1"/>
  <c r="J27" i="1"/>
  <c r="K27" i="1"/>
  <c r="L27" i="1"/>
  <c r="M27" i="1"/>
  <c r="N27" i="1"/>
  <c r="N32" i="1" s="1"/>
  <c r="N16" i="1" s="1"/>
  <c r="O25" i="1"/>
  <c r="O27" i="1" s="1"/>
  <c r="O26" i="1"/>
  <c r="C45" i="1"/>
  <c r="C63" i="1" s="1"/>
  <c r="C12" i="1" s="1"/>
  <c r="D45" i="1"/>
  <c r="D63" i="1"/>
  <c r="D12" i="1" s="1"/>
  <c r="E45" i="1"/>
  <c r="E63" i="1" s="1"/>
  <c r="E12" i="1" s="1"/>
  <c r="F45" i="1"/>
  <c r="F63" i="1" s="1"/>
  <c r="F12" i="1" s="1"/>
  <c r="F13" i="1" s="1"/>
  <c r="G45" i="1"/>
  <c r="G63" i="1" s="1"/>
  <c r="G12" i="1" s="1"/>
  <c r="G13" i="1" s="1"/>
  <c r="H45" i="1"/>
  <c r="H63" i="1"/>
  <c r="H12" i="1" s="1"/>
  <c r="H13" i="1" s="1"/>
  <c r="I45" i="1"/>
  <c r="I63" i="1" s="1"/>
  <c r="I12" i="1" s="1"/>
  <c r="I13" i="1" s="1"/>
  <c r="J45" i="1"/>
  <c r="J63" i="1" s="1"/>
  <c r="J12" i="1" s="1"/>
  <c r="K45" i="1"/>
  <c r="K63" i="1" s="1"/>
  <c r="K12" i="1" s="1"/>
  <c r="L45" i="1"/>
  <c r="L63" i="1"/>
  <c r="L12" i="1" s="1"/>
  <c r="L13" i="1" s="1"/>
  <c r="M45" i="1"/>
  <c r="M63" i="1" s="1"/>
  <c r="M12" i="1" s="1"/>
  <c r="M13" i="1" s="1"/>
  <c r="N45" i="1"/>
  <c r="N63" i="1" s="1"/>
  <c r="N12" i="1" s="1"/>
  <c r="N13" i="1" s="1"/>
  <c r="O43" i="1"/>
  <c r="O44" i="1"/>
  <c r="O45" i="1"/>
  <c r="O46" i="1"/>
  <c r="O63" i="1" s="1"/>
  <c r="O47" i="1"/>
  <c r="O48" i="1"/>
  <c r="O49" i="1"/>
  <c r="O50" i="1"/>
  <c r="O51" i="1"/>
  <c r="O52" i="1"/>
  <c r="O53" i="1"/>
  <c r="O55" i="1"/>
  <c r="O56" i="1"/>
  <c r="O57" i="1"/>
  <c r="O59" i="1"/>
  <c r="O60" i="1"/>
  <c r="O61" i="1"/>
  <c r="O62" i="1"/>
  <c r="C14" i="2"/>
  <c r="C39" i="1"/>
  <c r="C11" i="1"/>
  <c r="C22" i="1"/>
  <c r="C14" i="1" s="1"/>
  <c r="N28" i="1"/>
  <c r="H28" i="1"/>
  <c r="G28" i="1"/>
  <c r="F28" i="1"/>
  <c r="E28" i="1"/>
  <c r="D28" i="1"/>
  <c r="D32" i="1" s="1"/>
  <c r="D16" i="1" s="1"/>
  <c r="N22" i="1"/>
  <c r="N14" i="1" s="1"/>
  <c r="M22" i="1"/>
  <c r="M14" i="1" s="1"/>
  <c r="L22" i="1"/>
  <c r="L14" i="1" s="1"/>
  <c r="K22" i="1"/>
  <c r="K14" i="1"/>
  <c r="J22" i="1"/>
  <c r="J14" i="1" s="1"/>
  <c r="I22" i="1"/>
  <c r="I14" i="1" s="1"/>
  <c r="G22" i="1"/>
  <c r="G14" i="1" s="1"/>
  <c r="F22" i="1"/>
  <c r="F14" i="1"/>
  <c r="E22" i="1"/>
  <c r="E14" i="1" s="1"/>
  <c r="L39" i="1"/>
  <c r="L11" i="1"/>
  <c r="H39" i="1"/>
  <c r="H11" i="1"/>
  <c r="D39" i="1"/>
  <c r="D11" i="1" s="1"/>
  <c r="N39" i="1"/>
  <c r="N11" i="1"/>
  <c r="M39" i="1"/>
  <c r="M11" i="1"/>
  <c r="K39" i="1"/>
  <c r="K11" i="1"/>
  <c r="K13" i="1" s="1"/>
  <c r="J39" i="1"/>
  <c r="J11" i="1" s="1"/>
  <c r="I39" i="1"/>
  <c r="I11" i="1"/>
  <c r="G39" i="1"/>
  <c r="G11" i="1"/>
  <c r="F39" i="1"/>
  <c r="E39" i="1"/>
  <c r="E11" i="1"/>
  <c r="C7" i="1"/>
  <c r="D5" i="1" s="1"/>
  <c r="D7" i="1" s="1"/>
  <c r="E5" i="1" s="1"/>
  <c r="E7" i="1" s="1"/>
  <c r="F5" i="1" s="1"/>
  <c r="F7" i="1" s="1"/>
  <c r="G5" i="1" s="1"/>
  <c r="G7" i="1" s="1"/>
  <c r="H5" i="1" s="1"/>
  <c r="H7" i="1" s="1"/>
  <c r="I5" i="1" s="1"/>
  <c r="I7" i="1" s="1"/>
  <c r="J5" i="1" s="1"/>
  <c r="J7" i="1" s="1"/>
  <c r="K5" i="1" s="1"/>
  <c r="K7" i="1" s="1"/>
  <c r="L5" i="1" s="1"/>
  <c r="L7" i="1" s="1"/>
  <c r="M5" i="1" s="1"/>
  <c r="M7" i="1" s="1"/>
  <c r="N5" i="1" s="1"/>
  <c r="N7" i="1" s="1"/>
  <c r="D6" i="1"/>
  <c r="E6" i="1"/>
  <c r="F6" i="1"/>
  <c r="G6" i="1"/>
  <c r="H6" i="1"/>
  <c r="I6" i="1"/>
  <c r="J6" i="1"/>
  <c r="K6" i="1"/>
  <c r="L6" i="1"/>
  <c r="N6" i="1"/>
  <c r="M6" i="1"/>
  <c r="H22" i="1"/>
  <c r="H14" i="1"/>
  <c r="D22" i="1"/>
  <c r="D14" i="1" s="1"/>
  <c r="O68" i="1"/>
  <c r="O67" i="1"/>
  <c r="M28" i="1"/>
  <c r="L28" i="1"/>
  <c r="L32" i="1" s="1"/>
  <c r="L16" i="1" s="1"/>
  <c r="K28" i="1"/>
  <c r="J28" i="1"/>
  <c r="I28" i="1"/>
  <c r="O20" i="1"/>
  <c r="O29" i="1"/>
  <c r="O30" i="1"/>
  <c r="O35" i="1"/>
  <c r="O39" i="1" s="1"/>
  <c r="O36" i="1"/>
  <c r="O37" i="1"/>
  <c r="O38" i="1"/>
  <c r="F11" i="1"/>
  <c r="M32" i="1"/>
  <c r="M16" i="1" s="1"/>
  <c r="J32" i="1"/>
  <c r="J16" i="1" s="1"/>
  <c r="E32" i="1"/>
  <c r="E16" i="1"/>
  <c r="K32" i="1"/>
  <c r="K16" i="1" s="1"/>
  <c r="O22" i="1"/>
  <c r="H32" i="1"/>
  <c r="H16" i="1" s="1"/>
  <c r="I32" i="1"/>
  <c r="I16" i="1" s="1"/>
  <c r="G32" i="1"/>
  <c r="G16" i="1" s="1"/>
  <c r="E13" i="1" l="1"/>
  <c r="O16" i="1"/>
  <c r="J14" i="2"/>
  <c r="O13" i="2"/>
  <c r="P27" i="1"/>
  <c r="P97" i="2"/>
  <c r="O29" i="2"/>
  <c r="P29" i="2" s="1"/>
  <c r="O12" i="1"/>
  <c r="C13" i="1"/>
  <c r="C15" i="1" s="1"/>
  <c r="C17" i="1" s="1"/>
  <c r="D10" i="1" s="1"/>
  <c r="D15" i="1" s="1"/>
  <c r="D17" i="1" s="1"/>
  <c r="E10" i="1" s="1"/>
  <c r="E15" i="1" s="1"/>
  <c r="E17" i="1" s="1"/>
  <c r="F10" i="1" s="1"/>
  <c r="F15" i="1" s="1"/>
  <c r="F17" i="1" s="1"/>
  <c r="G10" i="1" s="1"/>
  <c r="G15" i="1" s="1"/>
  <c r="G17" i="1" s="1"/>
  <c r="H10" i="1" s="1"/>
  <c r="H15" i="1" s="1"/>
  <c r="H17" i="1" s="1"/>
  <c r="I10" i="1" s="1"/>
  <c r="I15" i="1" s="1"/>
  <c r="I17" i="1" s="1"/>
  <c r="J10" i="1" s="1"/>
  <c r="J15" i="1" s="1"/>
  <c r="J17" i="1" s="1"/>
  <c r="K10" i="1" s="1"/>
  <c r="K15" i="1" s="1"/>
  <c r="K17" i="1" s="1"/>
  <c r="L10" i="1" s="1"/>
  <c r="L15" i="1" s="1"/>
  <c r="L17" i="1" s="1"/>
  <c r="M10" i="1" s="1"/>
  <c r="M15" i="1" s="1"/>
  <c r="M17" i="1" s="1"/>
  <c r="N10" i="1" s="1"/>
  <c r="N15" i="1" s="1"/>
  <c r="N17" i="1" s="1"/>
  <c r="Q18" i="1" s="1"/>
  <c r="P12" i="2"/>
  <c r="P13" i="2"/>
  <c r="P82" i="2"/>
  <c r="J13" i="1"/>
  <c r="O14" i="1"/>
  <c r="P14" i="1" s="1"/>
  <c r="O12" i="2"/>
  <c r="D14" i="2"/>
  <c r="P28" i="2"/>
  <c r="P39" i="1"/>
  <c r="P11" i="1"/>
  <c r="D13" i="1"/>
  <c r="O11" i="1"/>
  <c r="O13" i="1" s="1"/>
  <c r="P63" i="1"/>
  <c r="P12" i="1"/>
  <c r="O17" i="2"/>
  <c r="O15" i="2"/>
  <c r="P15" i="2" s="1"/>
  <c r="P43" i="2"/>
  <c r="C16" i="2"/>
  <c r="C18" i="2" s="1"/>
  <c r="D11" i="2" s="1"/>
  <c r="D16" i="2" s="1"/>
  <c r="D18" i="2" s="1"/>
  <c r="E11" i="2" s="1"/>
  <c r="E16" i="2" s="1"/>
  <c r="E18" i="2" s="1"/>
  <c r="F11" i="2" s="1"/>
  <c r="F16" i="2" s="1"/>
  <c r="F18" i="2" s="1"/>
  <c r="G11" i="2" s="1"/>
  <c r="G16" i="2" s="1"/>
  <c r="G18" i="2" s="1"/>
  <c r="H11" i="2" s="1"/>
  <c r="H16" i="2" s="1"/>
  <c r="H18" i="2" s="1"/>
  <c r="I11" i="2" s="1"/>
  <c r="I16" i="2" s="1"/>
  <c r="I18" i="2" s="1"/>
  <c r="J11" i="2" s="1"/>
  <c r="J16" i="2" s="1"/>
  <c r="J18" i="2" s="1"/>
  <c r="K11" i="2" s="1"/>
  <c r="K16" i="2" s="1"/>
  <c r="K18" i="2" s="1"/>
  <c r="L11" i="2" s="1"/>
  <c r="L16" i="2" s="1"/>
  <c r="L18" i="2" s="1"/>
  <c r="M11" i="2" s="1"/>
  <c r="M16" i="2" s="1"/>
  <c r="M18" i="2" s="1"/>
  <c r="N11" i="2" s="1"/>
  <c r="N16" i="2" s="1"/>
  <c r="N18" i="2" s="1"/>
  <c r="Q19" i="2" s="1"/>
  <c r="O78" i="1"/>
  <c r="O33" i="2" l="1"/>
  <c r="P33" i="2" s="1"/>
  <c r="O14" i="2"/>
  <c r="O28" i="1"/>
  <c r="P78" i="1"/>
  <c r="P28" i="1" l="1"/>
  <c r="O32" i="1"/>
  <c r="P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guindagirl</author>
  </authors>
  <commentList>
    <comment ref="B21" authorId="0" shapeId="0" xr:uid="{00000000-0006-0000-0000-000001000000}">
      <text>
        <r>
          <rPr>
            <b/>
            <sz val="9"/>
            <color indexed="81"/>
            <rFont val="Tahoma"/>
            <family val="2"/>
          </rPr>
          <t xml:space="preserve">Look at line 18 - Ending Balance Cash. If it is negative enter on this line the amount you need to  borrow to keep your ending bank balanace at around $500.
</t>
        </r>
      </text>
    </comment>
    <comment ref="B27" authorId="0" shapeId="0" xr:uid="{00000000-0006-0000-0000-000002000000}">
      <text>
        <r>
          <rPr>
            <b/>
            <sz val="9"/>
            <color indexed="81"/>
            <rFont val="Tahoma"/>
            <family val="2"/>
          </rPr>
          <t>Should not exceed net cash from operations.</t>
        </r>
      </text>
    </comment>
    <comment ref="B31" authorId="0" shapeId="0" xr:uid="{00000000-0006-0000-0000-000003000000}">
      <text>
        <r>
          <rPr>
            <b/>
            <sz val="9"/>
            <color indexed="81"/>
            <rFont val="Tahoma"/>
            <family val="2"/>
          </rPr>
          <t xml:space="preserve">Generally operating loans should be loans you can pay back within 12 months. They are only to get you through the timing difference between when you plant and when you harvest.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guindagirl</author>
  </authors>
  <commentList>
    <comment ref="B23" authorId="0" shapeId="0" xr:uid="{00000000-0006-0000-0100-000001000000}">
      <text>
        <r>
          <rPr>
            <b/>
            <sz val="9"/>
            <color indexed="81"/>
            <rFont val="Tahoma"/>
            <family val="2"/>
          </rPr>
          <t xml:space="preserve">Look at line 18 - Ending Balance Cash. If it is negative enter on this line the amount you need to  borrow to keep your ending bank balanace at around $500.
</t>
        </r>
      </text>
    </comment>
    <comment ref="B28" authorId="0" shapeId="0" xr:uid="{00000000-0006-0000-0100-000002000000}">
      <text>
        <r>
          <rPr>
            <b/>
            <sz val="9"/>
            <color indexed="81"/>
            <rFont val="Tahoma"/>
            <family val="2"/>
          </rPr>
          <t>Should not exceed net cash from operations.</t>
        </r>
      </text>
    </comment>
    <comment ref="B32" authorId="0" shapeId="0" xr:uid="{00000000-0006-0000-0100-000003000000}">
      <text>
        <r>
          <rPr>
            <b/>
            <sz val="9"/>
            <color indexed="81"/>
            <rFont val="Tahoma"/>
            <family val="2"/>
          </rPr>
          <t xml:space="preserve">Generally operating loans should be loans you can pay back within 12 months. They are only to get you through the timing difference between when you plant and when you harvest. 
</t>
        </r>
      </text>
    </comment>
  </commentList>
</comments>
</file>

<file path=xl/sharedStrings.xml><?xml version="1.0" encoding="utf-8"?>
<sst xmlns="http://schemas.openxmlformats.org/spreadsheetml/2006/main" count="212" uniqueCount="133">
  <si>
    <t>Operating  Loans (Personal or other)</t>
  </si>
  <si>
    <t>Draw - partner #2</t>
  </si>
  <si>
    <t>Draw _ partner #1</t>
  </si>
  <si>
    <t>Fixed Loan Payment</t>
  </si>
  <si>
    <t>Non-Operational Uses of Cash</t>
  </si>
  <si>
    <t xml:space="preserve">Payroll Tax &amp; Ins (Estimated at 20%) </t>
  </si>
  <si>
    <t xml:space="preserve">Subtotal - Cash Available </t>
  </si>
  <si>
    <t>VII. Equipment and Other Long-Term Assets</t>
  </si>
  <si>
    <t>Equipment</t>
  </si>
  <si>
    <t>Farmers Market Fees</t>
  </si>
  <si>
    <t>Subtotal</t>
  </si>
  <si>
    <t xml:space="preserve">    50 Horsepower tractor</t>
  </si>
  <si>
    <t xml:space="preserve">    5 ft. Rototiller</t>
  </si>
  <si>
    <t xml:space="preserve">    20' x 96' Cold Frame (x2)</t>
  </si>
  <si>
    <t xml:space="preserve">    Rainbirds and Irrigation pipe</t>
  </si>
  <si>
    <t>Cash From Borrowing</t>
  </si>
  <si>
    <t xml:space="preserve"> III. Non-Operational Sources of Cash (Borrowing)</t>
  </si>
  <si>
    <t>Oct</t>
  </si>
  <si>
    <t>Nov</t>
  </si>
  <si>
    <t>Dec</t>
  </si>
  <si>
    <t>Jan</t>
  </si>
  <si>
    <t>Feb</t>
  </si>
  <si>
    <t>Mar</t>
  </si>
  <si>
    <t>Apr</t>
  </si>
  <si>
    <t>May</t>
  </si>
  <si>
    <t>Aug</t>
  </si>
  <si>
    <t>Year's Total</t>
  </si>
  <si>
    <t>Jun</t>
  </si>
  <si>
    <t>Jul</t>
  </si>
  <si>
    <t>Sep</t>
  </si>
  <si>
    <t>Restaurant</t>
  </si>
  <si>
    <t>Ukiah Farmer's Market</t>
  </si>
  <si>
    <t>Willits Farmer's Market</t>
  </si>
  <si>
    <t>Office Expense</t>
  </si>
  <si>
    <t xml:space="preserve">Contribution to Savings </t>
  </si>
  <si>
    <t>Total Non-Operational Use of Cash</t>
  </si>
  <si>
    <t>Only Enter in YELLOW cells!!!!!!</t>
  </si>
  <si>
    <t>Santa Rosa Farmer's Market</t>
  </si>
  <si>
    <t xml:space="preserve"> IV. Non-Operational Uses of Cash </t>
  </si>
  <si>
    <t>Asset Purchase</t>
  </si>
  <si>
    <t>Formula = Subtotal</t>
  </si>
  <si>
    <t>ONLY enter in yellow cells!!</t>
  </si>
  <si>
    <t>Formula = bring a number from somewhere else  in the spreadsheet</t>
  </si>
  <si>
    <t>Secured Loans (Mortgage or Equipment)</t>
  </si>
  <si>
    <t>Other Loan Payments</t>
  </si>
  <si>
    <t>Organic Certification</t>
  </si>
  <si>
    <t>Net Cash Flow From Operations</t>
  </si>
  <si>
    <t>Rent (3 acres @ $350 per acre)</t>
  </si>
  <si>
    <t xml:space="preserve">Marketing </t>
  </si>
  <si>
    <t>V. Operating Income</t>
  </si>
  <si>
    <t>VI. Operating Expenditures</t>
  </si>
  <si>
    <t>Gasoline/Diesel Fuels</t>
  </si>
  <si>
    <t>Auto Maintenance/repairs</t>
  </si>
  <si>
    <t>Utilities</t>
  </si>
  <si>
    <t>Seed</t>
  </si>
  <si>
    <t>Amendments</t>
  </si>
  <si>
    <t xml:space="preserve">Auto Insurance </t>
  </si>
  <si>
    <t>Liability Insurance</t>
  </si>
  <si>
    <t>Soil Tests</t>
  </si>
  <si>
    <t>Operating Income</t>
  </si>
  <si>
    <t>Beginning Cash in Ckg</t>
  </si>
  <si>
    <t>Opening Balance</t>
  </si>
  <si>
    <t>Ending Balance</t>
  </si>
  <si>
    <t>Total Draws</t>
  </si>
  <si>
    <t>Total Operating Expense</t>
  </si>
  <si>
    <t>Total Capital Expenditures</t>
  </si>
  <si>
    <t>Total</t>
  </si>
  <si>
    <t>II. Business Checking Account</t>
  </si>
  <si>
    <t xml:space="preserve">    Digital Scale</t>
  </si>
  <si>
    <t>Ending balance</t>
  </si>
  <si>
    <t>Operating Expenditures</t>
  </si>
  <si>
    <t xml:space="preserve">    Cargo Van</t>
  </si>
  <si>
    <t>Labor, at market (1 person @$10/hr)</t>
  </si>
  <si>
    <t>Tractor Maintenance</t>
  </si>
  <si>
    <t xml:space="preserve">    Easy-Up</t>
  </si>
  <si>
    <r>
      <t xml:space="preserve">    </t>
    </r>
    <r>
      <rPr>
        <i/>
        <u/>
        <sz val="10"/>
        <rFont val="Arial"/>
        <family val="2"/>
      </rPr>
      <t>20' x 48' Insulated Greenhouse</t>
    </r>
  </si>
  <si>
    <t>Buildings and Infrastructure</t>
  </si>
  <si>
    <t>Labor, on farm (1 person @$10/hr)</t>
  </si>
  <si>
    <t>Bookkeeping</t>
  </si>
  <si>
    <t>Marketing</t>
  </si>
  <si>
    <t>Plastic Shopping Bags</t>
  </si>
  <si>
    <t>Administration</t>
  </si>
  <si>
    <t>Farming</t>
  </si>
  <si>
    <t>NOTE CHANGE IN ENDING/BEGINNING CASH</t>
  </si>
  <si>
    <t>PROOF</t>
  </si>
  <si>
    <t>If these are not zero there is a formula error.</t>
  </si>
  <si>
    <t>END</t>
  </si>
  <si>
    <t>I. Savings Account</t>
  </si>
  <si>
    <t>Contribution to Business Checking Account</t>
  </si>
  <si>
    <t>NOTE TOTAL DRAWS DO NOT EQUAL NET PROFITS FROM OPERATIONS</t>
  </si>
  <si>
    <t>Ending Cash Balance</t>
  </si>
  <si>
    <t>INSTRUCTIONS: Enter opening cash, then complete Sections V, VI, and VII and then work on Sections III and IV and revise Sections V-VII as needed to come up with a plan to have Net Cash Flow from Operations positive for the year and ending cash balance in Section II positive in all months.</t>
  </si>
  <si>
    <t>If this is not positive for the year you do not have a viable plan (unless you are planting permanent crops or growing out livestock).</t>
  </si>
  <si>
    <t>By Poppy Davis Updated on 2/25/2017</t>
  </si>
  <si>
    <t>Rent</t>
  </si>
  <si>
    <t>Water (Utlities)</t>
  </si>
  <si>
    <t>Gas (Auto)</t>
  </si>
  <si>
    <t>Auto Maintenance and Repairs</t>
  </si>
  <si>
    <t>DMV Fees</t>
  </si>
  <si>
    <t>Tractor work</t>
  </si>
  <si>
    <t>Seeds and plants</t>
  </si>
  <si>
    <t>Tools</t>
  </si>
  <si>
    <t>Equipment rental</t>
  </si>
  <si>
    <t>Greenhouse supplies</t>
  </si>
  <si>
    <t>Irrgation supplies</t>
  </si>
  <si>
    <t>Printing</t>
  </si>
  <si>
    <t>Packaging</t>
  </si>
  <si>
    <t>Supplies</t>
  </si>
  <si>
    <t>Other</t>
  </si>
  <si>
    <t>Advertising/Promotion</t>
  </si>
  <si>
    <t>Office Expenses</t>
  </si>
  <si>
    <t>Farm Liability Insurance</t>
  </si>
  <si>
    <t>Auto Insurance</t>
  </si>
  <si>
    <t>Fees</t>
  </si>
  <si>
    <t>Miscellaneous</t>
  </si>
  <si>
    <t>Professional Services</t>
  </si>
  <si>
    <t>Books and Subscriptions</t>
  </si>
  <si>
    <t>Conferencs and Education</t>
  </si>
  <si>
    <t>Membership Fees</t>
  </si>
  <si>
    <t>Interest</t>
  </si>
  <si>
    <t>CSA</t>
  </si>
  <si>
    <t>U-pick Events</t>
  </si>
  <si>
    <t>Florists</t>
  </si>
  <si>
    <t>Barn Farmers Market</t>
  </si>
  <si>
    <r>
      <t xml:space="preserve">Contribution to </t>
    </r>
    <r>
      <rPr>
        <sz val="10"/>
        <rFont val="Arial"/>
        <family val="2"/>
      </rPr>
      <t>Farm</t>
    </r>
    <r>
      <rPr>
        <sz val="10"/>
        <rFont val="Arial"/>
        <family val="2"/>
      </rPr>
      <t xml:space="preserve"> Checking Account</t>
    </r>
  </si>
  <si>
    <t>Site purchases (Direct Sales)</t>
  </si>
  <si>
    <t>Owner Draw</t>
  </si>
  <si>
    <t>Cash From Borrowing/Contributions</t>
  </si>
  <si>
    <t xml:space="preserve"> III. Non-Operational Sources of Cash (Borrowing/Contributions)</t>
  </si>
  <si>
    <t>Contributions</t>
  </si>
  <si>
    <t>V. Operating Income - record when payment is received (not when invoiced)</t>
  </si>
  <si>
    <t>VI. Operating Expenditures - record when expense is paid (not when charged)</t>
  </si>
  <si>
    <t>By Poppy Davis Updated on 06.30.20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</si>
</sst>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6" x14ac:knownFonts="1">
    <font>
      <sz val="10"/>
      <name val="Arial"/>
    </font>
    <font>
      <b/>
      <sz val="10"/>
      <name val="Arial"/>
      <family val="2"/>
    </font>
    <font>
      <sz val="10"/>
      <name val="Arial"/>
      <family val="2"/>
    </font>
    <font>
      <sz val="10"/>
      <name val="Arial"/>
      <family val="2"/>
    </font>
    <font>
      <b/>
      <sz val="10"/>
      <color indexed="43"/>
      <name val="Arial"/>
      <family val="2"/>
    </font>
    <font>
      <sz val="10"/>
      <color indexed="43"/>
      <name val="Arial"/>
      <family val="2"/>
    </font>
    <font>
      <b/>
      <sz val="10"/>
      <name val="Arial"/>
      <family val="2"/>
    </font>
    <font>
      <sz val="10"/>
      <color indexed="9"/>
      <name val="Arial"/>
      <family val="2"/>
    </font>
    <font>
      <b/>
      <sz val="10"/>
      <color indexed="10"/>
      <name val="Arial"/>
      <family val="2"/>
    </font>
    <font>
      <sz val="10"/>
      <color indexed="10"/>
      <name val="Arial"/>
      <family val="2"/>
    </font>
    <font>
      <b/>
      <u/>
      <sz val="10"/>
      <color indexed="8"/>
      <name val="Arial"/>
      <family val="2"/>
    </font>
    <font>
      <b/>
      <u/>
      <sz val="10"/>
      <name val="Arial"/>
      <family val="2"/>
    </font>
    <font>
      <i/>
      <sz val="10"/>
      <name val="Arial"/>
      <family val="2"/>
    </font>
    <font>
      <sz val="10"/>
      <name val="Arial"/>
      <family val="2"/>
    </font>
    <font>
      <b/>
      <sz val="12"/>
      <color indexed="10"/>
      <name val="Arial"/>
      <family val="2"/>
    </font>
    <font>
      <b/>
      <sz val="12"/>
      <color indexed="10"/>
      <name val="Arial"/>
      <family val="2"/>
    </font>
    <font>
      <b/>
      <sz val="12"/>
      <name val="Arial"/>
      <family val="2"/>
    </font>
    <font>
      <b/>
      <sz val="9"/>
      <color indexed="81"/>
      <name val="Tahoma"/>
      <family val="2"/>
    </font>
    <font>
      <sz val="10"/>
      <name val="Arial"/>
      <family val="2"/>
    </font>
    <font>
      <i/>
      <sz val="10"/>
      <name val="Arial"/>
      <family val="2"/>
    </font>
    <font>
      <i/>
      <u/>
      <sz val="10"/>
      <name val="Arial"/>
      <family val="2"/>
    </font>
    <font>
      <sz val="10"/>
      <color rgb="FFFF0000"/>
      <name val="Arial"/>
      <family val="2"/>
    </font>
    <font>
      <b/>
      <sz val="12"/>
      <color indexed="10"/>
      <name val="Arial"/>
      <family val="2"/>
    </font>
    <font>
      <b/>
      <sz val="12"/>
      <color rgb="FFFF0000"/>
      <name val="Arial"/>
      <family val="2"/>
    </font>
    <font>
      <u/>
      <sz val="10"/>
      <color theme="10"/>
      <name val="Arial"/>
      <family val="2"/>
    </font>
    <font>
      <u/>
      <sz val="10"/>
      <color theme="11"/>
      <name val="Arial"/>
      <family val="2"/>
    </font>
  </fonts>
  <fills count="16">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55"/>
        <bgColor indexed="64"/>
      </patternFill>
    </fill>
    <fill>
      <patternFill patternType="solid">
        <fgColor indexed="51"/>
        <bgColor indexed="64"/>
      </patternFill>
    </fill>
    <fill>
      <patternFill patternType="solid">
        <fgColor indexed="44"/>
        <bgColor indexed="64"/>
      </patternFill>
    </fill>
    <fill>
      <patternFill patternType="solid">
        <fgColor rgb="FFFFFF00"/>
        <bgColor indexed="64"/>
      </patternFill>
    </fill>
    <fill>
      <patternFill patternType="solid">
        <fgColor theme="6" tint="0.39997558519241921"/>
        <bgColor indexed="64"/>
      </patternFill>
    </fill>
    <fill>
      <patternFill patternType="solid">
        <fgColor rgb="FFCCFFCC"/>
        <bgColor indexed="64"/>
      </patternFill>
    </fill>
    <fill>
      <patternFill patternType="solid">
        <fgColor rgb="FF7030A0"/>
        <bgColor indexed="64"/>
      </patternFill>
    </fill>
    <fill>
      <patternFill patternType="solid">
        <fgColor rgb="FF00B0F0"/>
        <bgColor indexed="64"/>
      </patternFill>
    </fill>
  </fills>
  <borders count="48">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style="medium">
        <color auto="1"/>
      </right>
      <top style="thin">
        <color auto="1"/>
      </top>
      <bottom/>
      <diagonal/>
    </border>
    <border>
      <left style="thin">
        <color auto="1"/>
      </left>
      <right/>
      <top/>
      <bottom/>
      <diagonal/>
    </border>
    <border>
      <left/>
      <right style="thin">
        <color auto="1"/>
      </right>
      <top style="medium">
        <color auto="1"/>
      </top>
      <bottom style="thin">
        <color auto="1"/>
      </bottom>
      <diagonal/>
    </border>
    <border>
      <left/>
      <right/>
      <top style="medium">
        <color auto="1"/>
      </top>
      <bottom style="thin">
        <color auto="1"/>
      </bottom>
      <diagonal/>
    </border>
  </borders>
  <cellStyleXfs count="7">
    <xf numFmtId="0" fontId="0" fillId="0" borderId="0" applyFill="0" applyBorder="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10">
    <xf numFmtId="0" fontId="0" fillId="0" borderId="0" xfId="0"/>
    <xf numFmtId="164" fontId="2" fillId="0" borderId="0" xfId="0" applyNumberFormat="1" applyFont="1" applyFill="1" applyBorder="1" applyAlignment="1" applyProtection="1"/>
    <xf numFmtId="164" fontId="8" fillId="0" borderId="0" xfId="0" applyNumberFormat="1" applyFont="1" applyFill="1" applyBorder="1" applyAlignment="1" applyProtection="1"/>
    <xf numFmtId="164" fontId="2" fillId="0" borderId="1" xfId="0" applyNumberFormat="1" applyFont="1" applyFill="1" applyBorder="1" applyAlignment="1" applyProtection="1"/>
    <xf numFmtId="164" fontId="2" fillId="0" borderId="2" xfId="0" applyNumberFormat="1" applyFont="1" applyFill="1" applyBorder="1" applyAlignment="1" applyProtection="1"/>
    <xf numFmtId="164" fontId="2" fillId="0" borderId="3" xfId="0" applyNumberFormat="1" applyFont="1" applyFill="1" applyBorder="1" applyAlignment="1" applyProtection="1"/>
    <xf numFmtId="164" fontId="3" fillId="0" borderId="0" xfId="0" applyNumberFormat="1" applyFont="1" applyFill="1" applyBorder="1" applyAlignment="1" applyProtection="1">
      <alignment vertical="center"/>
    </xf>
    <xf numFmtId="164" fontId="4" fillId="2" borderId="4" xfId="0" applyNumberFormat="1" applyFont="1" applyFill="1" applyBorder="1" applyAlignment="1" applyProtection="1">
      <alignment horizontal="center" vertical="center"/>
    </xf>
    <xf numFmtId="164" fontId="4" fillId="2" borderId="5"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vertical="center"/>
    </xf>
    <xf numFmtId="164" fontId="1" fillId="0" borderId="6" xfId="0" applyNumberFormat="1" applyFont="1" applyFill="1" applyBorder="1" applyAlignment="1" applyProtection="1"/>
    <xf numFmtId="164" fontId="2" fillId="3" borderId="7" xfId="0" applyNumberFormat="1" applyFont="1" applyFill="1" applyBorder="1" applyAlignment="1" applyProtection="1">
      <alignment vertical="center"/>
    </xf>
    <xf numFmtId="164" fontId="2" fillId="3" borderId="7" xfId="0" applyNumberFormat="1" applyFont="1" applyFill="1" applyBorder="1" applyAlignment="1" applyProtection="1"/>
    <xf numFmtId="164" fontId="2" fillId="3" borderId="7" xfId="0" applyNumberFormat="1" applyFont="1" applyFill="1" applyBorder="1" applyAlignment="1" applyProtection="1">
      <alignment horizontal="center"/>
    </xf>
    <xf numFmtId="164" fontId="6" fillId="0" borderId="2" xfId="0" applyNumberFormat="1" applyFont="1" applyFill="1" applyBorder="1" applyAlignment="1" applyProtection="1"/>
    <xf numFmtId="164" fontId="2" fillId="3" borderId="8" xfId="0" applyNumberFormat="1" applyFont="1" applyFill="1" applyBorder="1" applyAlignment="1" applyProtection="1"/>
    <xf numFmtId="164" fontId="3" fillId="0" borderId="0" xfId="0" applyNumberFormat="1" applyFont="1" applyFill="1" applyBorder="1" applyAlignment="1" applyProtection="1"/>
    <xf numFmtId="164" fontId="8" fillId="0" borderId="0" xfId="0" applyNumberFormat="1" applyFont="1" applyFill="1" applyBorder="1" applyAlignment="1" applyProtection="1">
      <alignment horizontal="left" indent="2"/>
    </xf>
    <xf numFmtId="164" fontId="9" fillId="4" borderId="0" xfId="0" applyNumberFormat="1" applyFont="1" applyFill="1" applyBorder="1" applyAlignment="1" applyProtection="1">
      <alignment horizontal="center"/>
    </xf>
    <xf numFmtId="164" fontId="3" fillId="5" borderId="9" xfId="0" applyNumberFormat="1" applyFont="1" applyFill="1" applyBorder="1" applyAlignment="1" applyProtection="1"/>
    <xf numFmtId="164" fontId="3" fillId="5" borderId="10" xfId="0" applyNumberFormat="1" applyFont="1" applyFill="1" applyBorder="1" applyAlignment="1" applyProtection="1"/>
    <xf numFmtId="164" fontId="6" fillId="0" borderId="11" xfId="0" applyNumberFormat="1" applyFont="1" applyFill="1" applyBorder="1" applyAlignment="1" applyProtection="1"/>
    <xf numFmtId="164" fontId="6" fillId="0" borderId="0" xfId="0" applyNumberFormat="1" applyFont="1" applyFill="1" applyBorder="1" applyAlignment="1" applyProtection="1"/>
    <xf numFmtId="164" fontId="3" fillId="4" borderId="0" xfId="0" applyNumberFormat="1" applyFont="1" applyFill="1" applyBorder="1" applyAlignment="1" applyProtection="1"/>
    <xf numFmtId="164" fontId="8" fillId="4" borderId="0" xfId="0" applyNumberFormat="1" applyFont="1" applyFill="1" applyBorder="1" applyAlignment="1" applyProtection="1">
      <alignment horizontal="left" indent="2"/>
    </xf>
    <xf numFmtId="164" fontId="3" fillId="4"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left" indent="2"/>
    </xf>
    <xf numFmtId="164" fontId="3" fillId="5" borderId="12" xfId="0" applyNumberFormat="1" applyFont="1" applyFill="1" applyBorder="1" applyAlignment="1" applyProtection="1">
      <alignment horizontal="right"/>
      <protection locked="0"/>
    </xf>
    <xf numFmtId="164" fontId="3" fillId="5" borderId="10" xfId="0" applyNumberFormat="1" applyFont="1" applyFill="1" applyBorder="1" applyAlignment="1" applyProtection="1">
      <alignment horizontal="right"/>
      <protection locked="0"/>
    </xf>
    <xf numFmtId="164" fontId="11" fillId="0" borderId="0" xfId="0" applyNumberFormat="1" applyFont="1" applyFill="1" applyBorder="1" applyAlignment="1" applyProtection="1"/>
    <xf numFmtId="164" fontId="3" fillId="0" borderId="0" xfId="0" applyNumberFormat="1" applyFont="1" applyFill="1" applyBorder="1" applyAlignment="1" applyProtection="1">
      <protection locked="0"/>
    </xf>
    <xf numFmtId="164" fontId="3" fillId="0" borderId="0" xfId="0" applyNumberFormat="1" applyFont="1" applyFill="1" applyBorder="1" applyAlignment="1" applyProtection="1">
      <alignment horizontal="left" indent="2"/>
      <protection locked="0"/>
    </xf>
    <xf numFmtId="164" fontId="3" fillId="0" borderId="0" xfId="0" applyNumberFormat="1" applyFont="1" applyFill="1" applyBorder="1" applyAlignment="1" applyProtection="1">
      <alignment horizontal="center"/>
    </xf>
    <xf numFmtId="164" fontId="3" fillId="5" borderId="7" xfId="0" applyNumberFormat="1" applyFont="1" applyFill="1" applyBorder="1" applyAlignment="1" applyProtection="1">
      <protection locked="0"/>
    </xf>
    <xf numFmtId="164" fontId="12" fillId="0" borderId="21" xfId="0" applyNumberFormat="1" applyFont="1" applyBorder="1"/>
    <xf numFmtId="164" fontId="0" fillId="5" borderId="17" xfId="0" applyNumberFormat="1" applyFill="1" applyBorder="1"/>
    <xf numFmtId="164" fontId="7" fillId="0" borderId="24" xfId="0" applyNumberFormat="1" applyFont="1" applyFill="1" applyBorder="1" applyAlignment="1" applyProtection="1">
      <protection locked="0"/>
    </xf>
    <xf numFmtId="164" fontId="4" fillId="0" borderId="0" xfId="0" applyNumberFormat="1" applyFont="1" applyFill="1" applyBorder="1" applyAlignment="1" applyProtection="1">
      <alignment horizontal="center" vertical="center"/>
    </xf>
    <xf numFmtId="164" fontId="6" fillId="0" borderId="21" xfId="0" applyNumberFormat="1" applyFont="1" applyFill="1" applyBorder="1" applyAlignment="1" applyProtection="1"/>
    <xf numFmtId="164" fontId="13" fillId="0" borderId="21" xfId="0" applyNumberFormat="1" applyFont="1" applyFill="1" applyBorder="1" applyAlignment="1" applyProtection="1"/>
    <xf numFmtId="164" fontId="13" fillId="0" borderId="25" xfId="0" applyNumberFormat="1" applyFont="1" applyFill="1" applyBorder="1" applyAlignment="1" applyProtection="1"/>
    <xf numFmtId="164" fontId="6" fillId="0" borderId="25" xfId="0" applyNumberFormat="1" applyFont="1" applyFill="1" applyBorder="1" applyAlignment="1" applyProtection="1"/>
    <xf numFmtId="164" fontId="2" fillId="5" borderId="9" xfId="0" applyNumberFormat="1" applyFont="1" applyFill="1" applyBorder="1" applyAlignment="1" applyProtection="1"/>
    <xf numFmtId="164" fontId="2" fillId="3" borderId="26" xfId="0" applyNumberFormat="1" applyFont="1" applyFill="1" applyBorder="1" applyAlignment="1" applyProtection="1"/>
    <xf numFmtId="164" fontId="2" fillId="0" borderId="0" xfId="0" applyNumberFormat="1" applyFont="1" applyFill="1" applyBorder="1" applyAlignment="1" applyProtection="1">
      <protection locked="0"/>
    </xf>
    <xf numFmtId="164" fontId="2" fillId="0" borderId="0" xfId="0" applyNumberFormat="1" applyFont="1" applyFill="1" applyBorder="1" applyAlignment="1" applyProtection="1">
      <alignment horizontal="left" indent="2"/>
      <protection locked="0"/>
    </xf>
    <xf numFmtId="164" fontId="2" fillId="5" borderId="14" xfId="0" applyNumberFormat="1" applyFont="1" applyFill="1" applyBorder="1" applyAlignment="1" applyProtection="1">
      <protection locked="0"/>
    </xf>
    <xf numFmtId="164" fontId="2" fillId="5" borderId="15" xfId="0" applyNumberFormat="1" applyFont="1" applyFill="1" applyBorder="1" applyAlignment="1" applyProtection="1">
      <protection locked="0"/>
    </xf>
    <xf numFmtId="164" fontId="2" fillId="5" borderId="16" xfId="0" applyNumberFormat="1" applyFont="1" applyFill="1" applyBorder="1" applyAlignment="1" applyProtection="1">
      <protection locked="0"/>
    </xf>
    <xf numFmtId="164" fontId="2" fillId="5" borderId="15" xfId="0" applyNumberFormat="1" applyFont="1" applyFill="1" applyBorder="1" applyAlignment="1" applyProtection="1">
      <alignment horizontal="left" indent="2"/>
      <protection locked="0"/>
    </xf>
    <xf numFmtId="164" fontId="2" fillId="5" borderId="17" xfId="0" applyNumberFormat="1" applyFont="1" applyFill="1" applyBorder="1" applyAlignment="1" applyProtection="1">
      <protection locked="0"/>
    </xf>
    <xf numFmtId="164" fontId="2" fillId="5" borderId="7" xfId="0" applyNumberFormat="1" applyFont="1" applyFill="1" applyBorder="1" applyAlignment="1" applyProtection="1">
      <protection locked="0"/>
    </xf>
    <xf numFmtId="164" fontId="2" fillId="5" borderId="20" xfId="0" applyNumberFormat="1" applyFont="1" applyFill="1" applyBorder="1" applyAlignment="1" applyProtection="1">
      <alignment horizontal="left" indent="2"/>
      <protection locked="0"/>
    </xf>
    <xf numFmtId="164" fontId="2" fillId="4" borderId="2" xfId="0" applyNumberFormat="1" applyFont="1" applyFill="1" applyBorder="1" applyAlignment="1" applyProtection="1">
      <protection locked="0"/>
    </xf>
    <xf numFmtId="164" fontId="2" fillId="4" borderId="0" xfId="0" applyNumberFormat="1" applyFont="1" applyFill="1" applyBorder="1" applyAlignment="1" applyProtection="1">
      <protection locked="0"/>
    </xf>
    <xf numFmtId="164" fontId="2" fillId="4" borderId="0" xfId="0" applyNumberFormat="1" applyFont="1" applyFill="1" applyBorder="1" applyAlignment="1" applyProtection="1">
      <alignment horizontal="left" indent="2"/>
      <protection locked="0"/>
    </xf>
    <xf numFmtId="164" fontId="2" fillId="0" borderId="24" xfId="0" applyNumberFormat="1" applyFont="1" applyFill="1" applyBorder="1" applyAlignment="1" applyProtection="1">
      <protection locked="0"/>
    </xf>
    <xf numFmtId="164" fontId="2" fillId="0" borderId="24" xfId="0" applyNumberFormat="1" applyFont="1" applyFill="1" applyBorder="1" applyAlignment="1" applyProtection="1">
      <alignment horizontal="left" indent="2"/>
      <protection locked="0"/>
    </xf>
    <xf numFmtId="164" fontId="2" fillId="0" borderId="24" xfId="0" applyNumberFormat="1" applyFont="1" applyFill="1" applyBorder="1" applyAlignment="1" applyProtection="1">
      <alignment horizontal="center"/>
    </xf>
    <xf numFmtId="164" fontId="2" fillId="0" borderId="24" xfId="0" applyNumberFormat="1" applyFont="1" applyFill="1" applyBorder="1" applyAlignment="1" applyProtection="1"/>
    <xf numFmtId="164" fontId="2" fillId="4" borderId="1" xfId="0" applyNumberFormat="1" applyFont="1" applyFill="1" applyBorder="1" applyAlignment="1" applyProtection="1">
      <protection locked="0"/>
    </xf>
    <xf numFmtId="164" fontId="2" fillId="4" borderId="27" xfId="0" applyNumberFormat="1" applyFont="1" applyFill="1" applyBorder="1" applyAlignment="1" applyProtection="1">
      <protection locked="0"/>
    </xf>
    <xf numFmtId="164" fontId="2" fillId="4" borderId="27" xfId="0" applyNumberFormat="1" applyFont="1" applyFill="1" applyBorder="1" applyAlignment="1" applyProtection="1">
      <alignment horizontal="left" indent="2"/>
      <protection locked="0"/>
    </xf>
    <xf numFmtId="164" fontId="2" fillId="4" borderId="28" xfId="0" applyNumberFormat="1" applyFont="1" applyFill="1" applyBorder="1" applyAlignment="1" applyProtection="1">
      <alignment horizontal="center"/>
    </xf>
    <xf numFmtId="164" fontId="2" fillId="0" borderId="2" xfId="0" applyNumberFormat="1" applyFont="1" applyFill="1" applyBorder="1" applyAlignment="1" applyProtection="1">
      <protection locked="0"/>
    </xf>
    <xf numFmtId="164" fontId="14" fillId="0" borderId="24" xfId="0" applyNumberFormat="1" applyFont="1" applyFill="1" applyBorder="1" applyAlignment="1" applyProtection="1"/>
    <xf numFmtId="164" fontId="14" fillId="0" borderId="0" xfId="0" applyNumberFormat="1" applyFont="1" applyFill="1" applyBorder="1" applyAlignment="1" applyProtection="1">
      <alignment horizontal="left" vertical="center"/>
    </xf>
    <xf numFmtId="164" fontId="14" fillId="0" borderId="0" xfId="0" applyNumberFormat="1" applyFont="1" applyFill="1" applyBorder="1" applyAlignment="1" applyProtection="1"/>
    <xf numFmtId="164" fontId="14" fillId="0" borderId="29" xfId="0" applyNumberFormat="1" applyFont="1" applyFill="1" applyBorder="1" applyAlignment="1" applyProtection="1">
      <alignment horizontal="left" vertical="center"/>
    </xf>
    <xf numFmtId="164" fontId="2" fillId="3" borderId="10" xfId="0" applyNumberFormat="1" applyFont="1" applyFill="1" applyBorder="1" applyAlignment="1" applyProtection="1"/>
    <xf numFmtId="164" fontId="12" fillId="5" borderId="21" xfId="0" applyNumberFormat="1" applyFont="1" applyFill="1" applyBorder="1"/>
    <xf numFmtId="164" fontId="12" fillId="5" borderId="21" xfId="0" applyNumberFormat="1" applyFont="1" applyFill="1" applyBorder="1" applyAlignment="1" applyProtection="1"/>
    <xf numFmtId="164" fontId="10" fillId="4" borderId="21" xfId="0" applyNumberFormat="1" applyFont="1" applyFill="1" applyBorder="1" applyAlignment="1" applyProtection="1"/>
    <xf numFmtId="164" fontId="11" fillId="4" borderId="21" xfId="0" applyNumberFormat="1" applyFont="1" applyFill="1" applyBorder="1" applyAlignment="1" applyProtection="1"/>
    <xf numFmtId="164" fontId="15" fillId="0" borderId="0" xfId="0" applyNumberFormat="1" applyFont="1" applyFill="1" applyBorder="1" applyAlignment="1" applyProtection="1"/>
    <xf numFmtId="164" fontId="13" fillId="0" borderId="0" xfId="0" applyNumberFormat="1" applyFont="1" applyFill="1" applyBorder="1" applyAlignment="1" applyProtection="1"/>
    <xf numFmtId="164" fontId="3" fillId="5" borderId="9" xfId="0" applyNumberFormat="1" applyFont="1" applyFill="1" applyBorder="1" applyAlignment="1" applyProtection="1">
      <alignment horizontal="right"/>
      <protection locked="0"/>
    </xf>
    <xf numFmtId="164" fontId="3" fillId="5" borderId="17" xfId="0" applyNumberFormat="1" applyFont="1" applyFill="1" applyBorder="1" applyAlignment="1" applyProtection="1">
      <alignment horizontal="right"/>
      <protection locked="0"/>
    </xf>
    <xf numFmtId="164" fontId="3" fillId="5" borderId="7" xfId="0" applyNumberFormat="1" applyFont="1" applyFill="1" applyBorder="1" applyAlignment="1" applyProtection="1">
      <alignment horizontal="right"/>
      <protection locked="0"/>
    </xf>
    <xf numFmtId="164" fontId="13" fillId="5" borderId="17" xfId="0" applyNumberFormat="1" applyFont="1" applyFill="1" applyBorder="1" applyAlignment="1" applyProtection="1">
      <alignment horizontal="right"/>
      <protection locked="0"/>
    </xf>
    <xf numFmtId="164" fontId="13" fillId="5" borderId="7" xfId="0" applyNumberFormat="1" applyFont="1" applyFill="1" applyBorder="1" applyAlignment="1" applyProtection="1">
      <alignment horizontal="right"/>
      <protection locked="0"/>
    </xf>
    <xf numFmtId="164" fontId="3" fillId="6" borderId="8" xfId="0" applyNumberFormat="1" applyFont="1" applyFill="1" applyBorder="1" applyAlignment="1" applyProtection="1"/>
    <xf numFmtId="0" fontId="0" fillId="3" borderId="0" xfId="0" applyFill="1"/>
    <xf numFmtId="0" fontId="13" fillId="6" borderId="0" xfId="0" applyFont="1" applyFill="1"/>
    <xf numFmtId="0" fontId="13" fillId="3" borderId="0" xfId="0" applyFont="1" applyFill="1"/>
    <xf numFmtId="164" fontId="6" fillId="6" borderId="26" xfId="0" applyNumberFormat="1" applyFont="1" applyFill="1" applyBorder="1" applyAlignment="1" applyProtection="1">
      <alignment horizontal="right"/>
      <protection locked="0"/>
    </xf>
    <xf numFmtId="164" fontId="6" fillId="6" borderId="23" xfId="0" applyNumberFormat="1" applyFont="1" applyFill="1" applyBorder="1" applyAlignment="1" applyProtection="1"/>
    <xf numFmtId="164" fontId="3" fillId="6" borderId="31" xfId="0" applyNumberFormat="1" applyFont="1" applyFill="1" applyBorder="1" applyAlignment="1" applyProtection="1">
      <alignment horizontal="right"/>
    </xf>
    <xf numFmtId="164" fontId="3" fillId="6" borderId="32" xfId="0" applyNumberFormat="1" applyFont="1" applyFill="1" applyBorder="1" applyAlignment="1" applyProtection="1">
      <alignment horizontal="right"/>
    </xf>
    <xf numFmtId="164" fontId="3" fillId="6" borderId="33" xfId="0" applyNumberFormat="1" applyFont="1" applyFill="1" applyBorder="1" applyAlignment="1" applyProtection="1">
      <alignment horizontal="right"/>
    </xf>
    <xf numFmtId="164" fontId="6" fillId="6" borderId="8" xfId="0" applyNumberFormat="1" applyFont="1" applyFill="1" applyBorder="1" applyAlignment="1" applyProtection="1"/>
    <xf numFmtId="164" fontId="13" fillId="0" borderId="2" xfId="0" applyNumberFormat="1" applyFont="1" applyFill="1" applyBorder="1" applyAlignment="1" applyProtection="1"/>
    <xf numFmtId="164" fontId="2" fillId="6" borderId="34" xfId="0" applyNumberFormat="1" applyFont="1" applyFill="1" applyBorder="1" applyAlignment="1" applyProtection="1">
      <alignment horizontal="center"/>
    </xf>
    <xf numFmtId="0" fontId="0" fillId="6" borderId="0" xfId="0" applyFill="1"/>
    <xf numFmtId="164" fontId="3" fillId="5" borderId="17" xfId="0" applyNumberFormat="1" applyFont="1" applyFill="1" applyBorder="1" applyAlignment="1" applyProtection="1"/>
    <xf numFmtId="164" fontId="0" fillId="0" borderId="2" xfId="0" applyNumberFormat="1" applyFont="1" applyFill="1" applyBorder="1" applyAlignment="1" applyProtection="1"/>
    <xf numFmtId="164" fontId="0" fillId="0" borderId="1" xfId="0" applyNumberFormat="1" applyFont="1" applyFill="1" applyBorder="1" applyAlignment="1" applyProtection="1"/>
    <xf numFmtId="164" fontId="3" fillId="5" borderId="19" xfId="0" applyNumberFormat="1" applyFont="1" applyFill="1" applyBorder="1" applyAlignment="1" applyProtection="1">
      <alignment horizontal="right"/>
      <protection locked="0"/>
    </xf>
    <xf numFmtId="164" fontId="3" fillId="5" borderId="35" xfId="0" applyNumberFormat="1" applyFont="1" applyFill="1" applyBorder="1" applyAlignment="1" applyProtection="1">
      <alignment horizontal="right"/>
      <protection locked="0"/>
    </xf>
    <xf numFmtId="164" fontId="0" fillId="0" borderId="21" xfId="0" applyNumberFormat="1" applyFont="1" applyFill="1" applyBorder="1" applyAlignment="1" applyProtection="1"/>
    <xf numFmtId="164" fontId="0" fillId="0" borderId="30" xfId="0" applyNumberFormat="1" applyFont="1" applyFill="1" applyBorder="1" applyAlignment="1" applyProtection="1"/>
    <xf numFmtId="164" fontId="6" fillId="7" borderId="8" xfId="0" applyNumberFormat="1" applyFont="1" applyFill="1" applyBorder="1" applyAlignment="1" applyProtection="1"/>
    <xf numFmtId="164" fontId="6" fillId="8" borderId="23" xfId="0" applyNumberFormat="1" applyFont="1" applyFill="1" applyBorder="1" applyAlignment="1" applyProtection="1"/>
    <xf numFmtId="164" fontId="2" fillId="5" borderId="17" xfId="0" applyNumberFormat="1" applyFont="1" applyFill="1" applyBorder="1" applyAlignment="1" applyProtection="1"/>
    <xf numFmtId="164" fontId="4" fillId="2" borderId="0" xfId="0" applyNumberFormat="1" applyFont="1" applyFill="1" applyBorder="1" applyAlignment="1" applyProtection="1">
      <alignment horizontal="center" vertical="center"/>
    </xf>
    <xf numFmtId="164" fontId="2" fillId="6" borderId="13" xfId="0" applyNumberFormat="1" applyFont="1" applyFill="1" applyBorder="1" applyAlignment="1" applyProtection="1">
      <alignment horizontal="center"/>
    </xf>
    <xf numFmtId="164" fontId="2" fillId="4" borderId="34" xfId="0" applyNumberFormat="1" applyFont="1" applyFill="1" applyBorder="1" applyAlignment="1" applyProtection="1">
      <alignment horizontal="center"/>
    </xf>
    <xf numFmtId="164" fontId="2" fillId="6" borderId="8" xfId="0" applyNumberFormat="1" applyFont="1" applyFill="1" applyBorder="1" applyAlignment="1" applyProtection="1"/>
    <xf numFmtId="164" fontId="3" fillId="6" borderId="26" xfId="0" applyNumberFormat="1" applyFont="1" applyFill="1" applyBorder="1" applyAlignment="1" applyProtection="1"/>
    <xf numFmtId="164" fontId="3" fillId="9" borderId="7" xfId="0" applyNumberFormat="1" applyFont="1" applyFill="1" applyBorder="1" applyAlignment="1" applyProtection="1"/>
    <xf numFmtId="164" fontId="13" fillId="0" borderId="0" xfId="0" applyNumberFormat="1" applyFont="1" applyFill="1" applyBorder="1" applyAlignment="1" applyProtection="1">
      <protection locked="0"/>
    </xf>
    <xf numFmtId="164" fontId="2" fillId="3" borderId="23" xfId="0" applyNumberFormat="1" applyFont="1" applyFill="1" applyBorder="1" applyAlignment="1" applyProtection="1"/>
    <xf numFmtId="164" fontId="6" fillId="10" borderId="17" xfId="0" applyNumberFormat="1" applyFont="1" applyFill="1" applyBorder="1" applyAlignment="1" applyProtection="1">
      <alignment horizontal="right"/>
    </xf>
    <xf numFmtId="164" fontId="6" fillId="3" borderId="17" xfId="0" applyNumberFormat="1" applyFont="1" applyFill="1" applyBorder="1" applyAlignment="1" applyProtection="1">
      <alignment horizontal="right"/>
    </xf>
    <xf numFmtId="164" fontId="6" fillId="6" borderId="26" xfId="0" applyNumberFormat="1" applyFont="1" applyFill="1" applyBorder="1" applyAlignment="1" applyProtection="1">
      <alignment horizontal="right"/>
    </xf>
    <xf numFmtId="164" fontId="1" fillId="5" borderId="7" xfId="0" applyNumberFormat="1" applyFont="1" applyFill="1" applyBorder="1" applyAlignment="1" applyProtection="1">
      <alignment vertical="center"/>
      <protection locked="0"/>
    </xf>
    <xf numFmtId="164" fontId="3" fillId="5" borderId="22" xfId="0" applyNumberFormat="1" applyFont="1" applyFill="1" applyBorder="1" applyAlignment="1" applyProtection="1">
      <alignment horizontal="right"/>
      <protection locked="0"/>
    </xf>
    <xf numFmtId="164" fontId="3" fillId="5" borderId="23" xfId="0" applyNumberFormat="1" applyFont="1" applyFill="1" applyBorder="1" applyAlignment="1" applyProtection="1">
      <alignment horizontal="right"/>
      <protection locked="0"/>
    </xf>
    <xf numFmtId="164" fontId="2" fillId="6" borderId="0" xfId="0" applyNumberFormat="1" applyFont="1" applyFill="1" applyBorder="1" applyAlignment="1" applyProtection="1"/>
    <xf numFmtId="164" fontId="2" fillId="3" borderId="37" xfId="0" applyNumberFormat="1" applyFont="1" applyFill="1" applyBorder="1" applyAlignment="1" applyProtection="1"/>
    <xf numFmtId="164" fontId="2" fillId="3" borderId="38" xfId="0" applyNumberFormat="1" applyFont="1" applyFill="1" applyBorder="1" applyAlignment="1" applyProtection="1"/>
    <xf numFmtId="164" fontId="2" fillId="3" borderId="39" xfId="0" applyNumberFormat="1" applyFont="1" applyFill="1" applyBorder="1" applyAlignment="1" applyProtection="1"/>
    <xf numFmtId="164" fontId="13" fillId="5" borderId="17" xfId="0" applyNumberFormat="1" applyFont="1" applyFill="1" applyBorder="1" applyAlignment="1" applyProtection="1"/>
    <xf numFmtId="164" fontId="6" fillId="0" borderId="26" xfId="0" applyNumberFormat="1" applyFont="1" applyFill="1" applyBorder="1" applyAlignment="1" applyProtection="1"/>
    <xf numFmtId="164" fontId="3" fillId="6" borderId="8" xfId="0" applyNumberFormat="1" applyFont="1" applyFill="1" applyBorder="1" applyAlignment="1" applyProtection="1">
      <alignment horizontal="right"/>
      <protection locked="0"/>
    </xf>
    <xf numFmtId="164" fontId="3" fillId="6" borderId="8" xfId="0" applyNumberFormat="1" applyFont="1" applyFill="1" applyBorder="1" applyAlignment="1" applyProtection="1">
      <alignment horizontal="right"/>
    </xf>
    <xf numFmtId="164" fontId="3" fillId="5" borderId="18" xfId="0" applyNumberFormat="1" applyFont="1" applyFill="1" applyBorder="1" applyAlignment="1" applyProtection="1">
      <alignment horizontal="right"/>
      <protection locked="0"/>
    </xf>
    <xf numFmtId="164" fontId="6" fillId="10" borderId="40" xfId="0" applyNumberFormat="1" applyFont="1" applyFill="1" applyBorder="1" applyAlignment="1" applyProtection="1">
      <alignment horizontal="right"/>
    </xf>
    <xf numFmtId="164" fontId="6" fillId="3" borderId="40" xfId="0" applyNumberFormat="1" applyFont="1" applyFill="1" applyBorder="1" applyAlignment="1" applyProtection="1">
      <alignment horizontal="right"/>
    </xf>
    <xf numFmtId="164" fontId="13" fillId="5" borderId="20" xfId="0" applyNumberFormat="1" applyFont="1" applyFill="1" applyBorder="1" applyAlignment="1" applyProtection="1">
      <alignment horizontal="right"/>
      <protection locked="0"/>
    </xf>
    <xf numFmtId="164" fontId="3" fillId="5" borderId="20" xfId="0" applyNumberFormat="1" applyFont="1" applyFill="1" applyBorder="1" applyAlignment="1" applyProtection="1">
      <alignment horizontal="right"/>
      <protection locked="0"/>
    </xf>
    <xf numFmtId="164" fontId="3" fillId="5" borderId="36" xfId="0" applyNumberFormat="1" applyFont="1" applyFill="1" applyBorder="1" applyAlignment="1" applyProtection="1">
      <alignment horizontal="right"/>
      <protection locked="0"/>
    </xf>
    <xf numFmtId="164" fontId="6" fillId="6" borderId="11" xfId="0" applyNumberFormat="1" applyFont="1" applyFill="1" applyBorder="1" applyAlignment="1" applyProtection="1">
      <alignment horizontal="right"/>
    </xf>
    <xf numFmtId="164" fontId="6" fillId="3" borderId="33" xfId="0" applyNumberFormat="1" applyFont="1" applyFill="1" applyBorder="1" applyAlignment="1" applyProtection="1">
      <alignment horizontal="right"/>
    </xf>
    <xf numFmtId="164" fontId="13" fillId="6" borderId="33" xfId="0" applyNumberFormat="1" applyFont="1" applyFill="1" applyBorder="1" applyAlignment="1" applyProtection="1">
      <alignment horizontal="right"/>
    </xf>
    <xf numFmtId="164" fontId="6" fillId="6" borderId="13" xfId="0" applyNumberFormat="1" applyFont="1" applyFill="1" applyBorder="1" applyAlignment="1" applyProtection="1">
      <alignment horizontal="right"/>
    </xf>
    <xf numFmtId="164" fontId="3" fillId="6" borderId="41" xfId="0" applyNumberFormat="1" applyFont="1" applyFill="1" applyBorder="1" applyAlignment="1" applyProtection="1">
      <alignment horizontal="right"/>
    </xf>
    <xf numFmtId="164" fontId="3" fillId="6" borderId="13" xfId="0" applyNumberFormat="1" applyFont="1" applyFill="1" applyBorder="1" applyAlignment="1" applyProtection="1">
      <alignment horizontal="right"/>
    </xf>
    <xf numFmtId="164" fontId="3" fillId="5" borderId="7" xfId="0" applyNumberFormat="1" applyFont="1" applyFill="1" applyBorder="1" applyAlignment="1" applyProtection="1"/>
    <xf numFmtId="164" fontId="3" fillId="5" borderId="12" xfId="0" applyNumberFormat="1" applyFont="1" applyFill="1" applyBorder="1" applyAlignment="1" applyProtection="1"/>
    <xf numFmtId="164" fontId="3" fillId="5" borderId="20" xfId="0" applyNumberFormat="1" applyFont="1" applyFill="1" applyBorder="1" applyAlignment="1" applyProtection="1"/>
    <xf numFmtId="164" fontId="3" fillId="6" borderId="41" xfId="0" applyNumberFormat="1" applyFont="1" applyFill="1" applyBorder="1" applyAlignment="1" applyProtection="1"/>
    <xf numFmtId="164" fontId="3" fillId="6" borderId="31" xfId="0" applyNumberFormat="1" applyFont="1" applyFill="1" applyBorder="1" applyAlignment="1" applyProtection="1">
      <alignment horizontal="center"/>
    </xf>
    <xf numFmtId="164" fontId="3" fillId="6" borderId="33" xfId="0" applyNumberFormat="1" applyFont="1" applyFill="1" applyBorder="1" applyAlignment="1" applyProtection="1">
      <alignment horizontal="center"/>
    </xf>
    <xf numFmtId="164" fontId="3" fillId="6" borderId="13" xfId="0" applyNumberFormat="1" applyFont="1" applyFill="1" applyBorder="1" applyAlignment="1" applyProtection="1">
      <alignment horizontal="center"/>
    </xf>
    <xf numFmtId="164" fontId="19" fillId="5" borderId="21" xfId="0" applyNumberFormat="1" applyFont="1" applyFill="1" applyBorder="1"/>
    <xf numFmtId="164" fontId="12" fillId="5" borderId="2" xfId="0" applyNumberFormat="1" applyFont="1" applyFill="1" applyBorder="1"/>
    <xf numFmtId="164" fontId="2" fillId="6" borderId="44" xfId="0" applyNumberFormat="1" applyFont="1" applyFill="1" applyBorder="1" applyAlignment="1" applyProtection="1">
      <alignment horizontal="center"/>
    </xf>
    <xf numFmtId="164" fontId="2" fillId="5" borderId="7" xfId="0" applyNumberFormat="1" applyFont="1" applyFill="1" applyBorder="1" applyAlignment="1" applyProtection="1">
      <alignment horizontal="left" indent="2"/>
      <protection locked="0"/>
    </xf>
    <xf numFmtId="164" fontId="18" fillId="0" borderId="0" xfId="0" applyNumberFormat="1" applyFont="1" applyFill="1" applyBorder="1" applyAlignment="1" applyProtection="1"/>
    <xf numFmtId="164" fontId="3" fillId="5" borderId="7" xfId="0" applyNumberFormat="1" applyFont="1" applyFill="1" applyBorder="1" applyAlignment="1" applyProtection="1">
      <alignment horizontal="left" indent="2"/>
      <protection locked="0"/>
    </xf>
    <xf numFmtId="164" fontId="6" fillId="11" borderId="0" xfId="0" applyNumberFormat="1" applyFont="1" applyFill="1" applyBorder="1" applyAlignment="1" applyProtection="1"/>
    <xf numFmtId="164" fontId="1" fillId="0" borderId="0" xfId="0" applyNumberFormat="1" applyFont="1" applyFill="1" applyBorder="1" applyAlignment="1" applyProtection="1"/>
    <xf numFmtId="164" fontId="3" fillId="6" borderId="37" xfId="0" applyNumberFormat="1" applyFont="1" applyFill="1" applyBorder="1" applyAlignment="1" applyProtection="1">
      <alignment horizontal="center"/>
    </xf>
    <xf numFmtId="164" fontId="3" fillId="6" borderId="38" xfId="0" applyNumberFormat="1" applyFont="1" applyFill="1" applyBorder="1" applyAlignment="1" applyProtection="1">
      <alignment horizontal="center"/>
    </xf>
    <xf numFmtId="164" fontId="3" fillId="6" borderId="39" xfId="0" applyNumberFormat="1" applyFont="1" applyFill="1" applyBorder="1" applyAlignment="1" applyProtection="1"/>
    <xf numFmtId="164" fontId="3" fillId="4" borderId="7" xfId="0" applyNumberFormat="1" applyFont="1" applyFill="1" applyBorder="1" applyAlignment="1" applyProtection="1">
      <protection locked="0"/>
    </xf>
    <xf numFmtId="164" fontId="3" fillId="4" borderId="7" xfId="0" applyNumberFormat="1" applyFont="1" applyFill="1" applyBorder="1" applyAlignment="1" applyProtection="1">
      <alignment horizontal="left" indent="2"/>
      <protection locked="0"/>
    </xf>
    <xf numFmtId="164" fontId="11" fillId="5" borderId="9" xfId="0" applyNumberFormat="1" applyFont="1" applyFill="1" applyBorder="1" applyAlignment="1" applyProtection="1"/>
    <xf numFmtId="164" fontId="3" fillId="4" borderId="10" xfId="0" applyNumberFormat="1" applyFont="1" applyFill="1" applyBorder="1" applyAlignment="1" applyProtection="1">
      <protection locked="0"/>
    </xf>
    <xf numFmtId="164" fontId="3" fillId="4" borderId="10" xfId="0" applyNumberFormat="1" applyFont="1" applyFill="1" applyBorder="1" applyAlignment="1" applyProtection="1">
      <alignment horizontal="left" indent="2"/>
      <protection locked="0"/>
    </xf>
    <xf numFmtId="164" fontId="18" fillId="5" borderId="17" xfId="0" applyNumberFormat="1" applyFont="1" applyFill="1" applyBorder="1" applyAlignment="1" applyProtection="1"/>
    <xf numFmtId="164" fontId="13" fillId="9" borderId="17" xfId="0" applyNumberFormat="1" applyFont="1" applyFill="1" applyBorder="1" applyAlignment="1" applyProtection="1"/>
    <xf numFmtId="164" fontId="11" fillId="5" borderId="17" xfId="0" applyNumberFormat="1" applyFont="1" applyFill="1" applyBorder="1" applyAlignment="1" applyProtection="1"/>
    <xf numFmtId="0" fontId="0" fillId="12" borderId="0" xfId="0" applyFill="1" applyAlignment="1">
      <alignment horizontal="center"/>
    </xf>
    <xf numFmtId="164" fontId="6"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xf>
    <xf numFmtId="164" fontId="2" fillId="0" borderId="0" xfId="0" applyNumberFormat="1" applyFont="1" applyFill="1" applyBorder="1" applyAlignment="1" applyProtection="1">
      <alignment horizontal="center" vertical="center"/>
    </xf>
    <xf numFmtId="0" fontId="0" fillId="0" borderId="0" xfId="0" applyFill="1"/>
    <xf numFmtId="0" fontId="0" fillId="13" borderId="0" xfId="0" applyFill="1"/>
    <xf numFmtId="0" fontId="18" fillId="13" borderId="0" xfId="0" applyFont="1" applyFill="1" applyAlignment="1">
      <alignment horizontal="center"/>
    </xf>
    <xf numFmtId="164" fontId="2" fillId="13" borderId="0" xfId="0" applyNumberFormat="1" applyFont="1" applyFill="1" applyBorder="1" applyAlignment="1" applyProtection="1">
      <alignment horizontal="center"/>
    </xf>
    <xf numFmtId="164" fontId="0" fillId="13" borderId="0" xfId="0" applyNumberFormat="1" applyFont="1" applyFill="1" applyBorder="1" applyAlignment="1" applyProtection="1">
      <alignment horizontal="center"/>
    </xf>
    <xf numFmtId="164" fontId="6" fillId="13" borderId="0" xfId="0" applyNumberFormat="1" applyFont="1" applyFill="1" applyBorder="1" applyAlignment="1" applyProtection="1">
      <alignment horizontal="center"/>
    </xf>
    <xf numFmtId="164" fontId="3" fillId="13" borderId="0" xfId="0" applyNumberFormat="1" applyFont="1" applyFill="1" applyBorder="1" applyAlignment="1" applyProtection="1">
      <alignment horizontal="center"/>
    </xf>
    <xf numFmtId="0" fontId="0" fillId="0" borderId="0" xfId="0" applyFill="1" applyAlignment="1">
      <alignment horizontal="center"/>
    </xf>
    <xf numFmtId="0" fontId="0" fillId="14" borderId="0" xfId="0" applyFill="1"/>
    <xf numFmtId="0" fontId="0" fillId="14" borderId="0" xfId="0" applyFill="1" applyAlignment="1">
      <alignment horizontal="center"/>
    </xf>
    <xf numFmtId="0" fontId="21" fillId="14" borderId="0" xfId="0" applyFont="1" applyFill="1"/>
    <xf numFmtId="164" fontId="22" fillId="0" borderId="0" xfId="0" applyNumberFormat="1" applyFont="1" applyFill="1" applyBorder="1" applyAlignment="1" applyProtection="1"/>
    <xf numFmtId="164" fontId="18" fillId="0" borderId="2" xfId="0" applyNumberFormat="1" applyFont="1" applyFill="1" applyBorder="1" applyAlignment="1" applyProtection="1"/>
    <xf numFmtId="164" fontId="6" fillId="15" borderId="7" xfId="0" applyNumberFormat="1" applyFont="1" applyFill="1" applyBorder="1" applyAlignment="1" applyProtection="1">
      <alignment horizontal="center"/>
    </xf>
    <xf numFmtId="164" fontId="6" fillId="15" borderId="33" xfId="0" applyNumberFormat="1" applyFont="1" applyFill="1" applyBorder="1" applyAlignment="1" applyProtection="1">
      <alignment horizontal="right"/>
    </xf>
    <xf numFmtId="164" fontId="1" fillId="13" borderId="0" xfId="0" applyNumberFormat="1" applyFont="1" applyFill="1" applyBorder="1" applyAlignment="1" applyProtection="1">
      <alignment horizontal="center"/>
    </xf>
    <xf numFmtId="0" fontId="16" fillId="11" borderId="0" xfId="0" applyFont="1" applyFill="1"/>
    <xf numFmtId="0" fontId="13" fillId="11" borderId="0" xfId="0" applyFont="1" applyFill="1"/>
    <xf numFmtId="0" fontId="0" fillId="11" borderId="0" xfId="0" applyFill="1"/>
    <xf numFmtId="164" fontId="1" fillId="0" borderId="11" xfId="0" applyNumberFormat="1" applyFont="1" applyFill="1" applyBorder="1" applyAlignment="1" applyProtection="1"/>
    <xf numFmtId="164" fontId="3" fillId="5" borderId="19" xfId="0" applyNumberFormat="1" applyFont="1" applyFill="1" applyBorder="1" applyAlignment="1" applyProtection="1"/>
    <xf numFmtId="164" fontId="3" fillId="5" borderId="16" xfId="0" applyNumberFormat="1" applyFont="1" applyFill="1" applyBorder="1" applyAlignment="1" applyProtection="1"/>
    <xf numFmtId="164" fontId="0" fillId="0" borderId="36" xfId="0" applyNumberFormat="1" applyFont="1" applyFill="1" applyBorder="1" applyAlignment="1" applyProtection="1"/>
    <xf numFmtId="164" fontId="0" fillId="0" borderId="45" xfId="0" applyNumberFormat="1" applyFont="1" applyFill="1" applyBorder="1" applyAlignment="1" applyProtection="1"/>
    <xf numFmtId="164" fontId="6" fillId="0" borderId="20" xfId="0" applyNumberFormat="1" applyFont="1" applyFill="1" applyBorder="1" applyAlignment="1" applyProtection="1"/>
    <xf numFmtId="164" fontId="3" fillId="6" borderId="17" xfId="0" applyNumberFormat="1" applyFont="1" applyFill="1" applyBorder="1" applyAlignment="1" applyProtection="1"/>
    <xf numFmtId="164" fontId="3" fillId="6" borderId="7" xfId="0" applyNumberFormat="1" applyFont="1" applyFill="1" applyBorder="1" applyAlignment="1" applyProtection="1"/>
    <xf numFmtId="164" fontId="0" fillId="5" borderId="17" xfId="0" applyNumberFormat="1" applyFont="1" applyFill="1" applyBorder="1" applyAlignment="1" applyProtection="1"/>
    <xf numFmtId="164" fontId="3" fillId="5" borderId="16" xfId="0" applyNumberFormat="1" applyFont="1" applyFill="1" applyBorder="1" applyAlignment="1" applyProtection="1">
      <alignment horizontal="right"/>
      <protection locked="0"/>
    </xf>
    <xf numFmtId="164" fontId="3" fillId="5" borderId="15" xfId="0" applyNumberFormat="1" applyFont="1" applyFill="1" applyBorder="1" applyAlignment="1" applyProtection="1">
      <alignment horizontal="right"/>
      <protection locked="0"/>
    </xf>
    <xf numFmtId="164" fontId="0" fillId="5" borderId="19" xfId="0" applyNumberFormat="1" applyFont="1" applyFill="1" applyBorder="1" applyAlignment="1" applyProtection="1"/>
    <xf numFmtId="164" fontId="0" fillId="5" borderId="9" xfId="0" applyNumberFormat="1" applyFont="1" applyFill="1" applyBorder="1" applyAlignment="1" applyProtection="1"/>
    <xf numFmtId="164" fontId="3" fillId="0" borderId="7" xfId="0" applyNumberFormat="1" applyFont="1" applyFill="1" applyBorder="1" applyAlignment="1" applyProtection="1">
      <protection locked="0"/>
    </xf>
    <xf numFmtId="164" fontId="3" fillId="0" borderId="7" xfId="0" applyNumberFormat="1" applyFont="1" applyFill="1" applyBorder="1" applyAlignment="1" applyProtection="1">
      <alignment horizontal="left" indent="2"/>
      <protection locked="0"/>
    </xf>
    <xf numFmtId="164" fontId="3" fillId="5" borderId="46" xfId="0" applyNumberFormat="1" applyFont="1" applyFill="1" applyBorder="1" applyAlignment="1" applyProtection="1">
      <alignment horizontal="right"/>
      <protection locked="0"/>
    </xf>
    <xf numFmtId="164" fontId="3" fillId="5" borderId="47" xfId="0" applyNumberFormat="1" applyFont="1" applyFill="1" applyBorder="1" applyAlignment="1" applyProtection="1">
      <alignment horizontal="right"/>
      <protection locked="0"/>
    </xf>
    <xf numFmtId="164" fontId="4" fillId="2" borderId="42" xfId="0" applyNumberFormat="1" applyFont="1" applyFill="1" applyBorder="1" applyAlignment="1" applyProtection="1">
      <alignment horizontal="center" vertical="center" wrapText="1"/>
    </xf>
    <xf numFmtId="164" fontId="5" fillId="2" borderId="43" xfId="0" applyNumberFormat="1" applyFont="1" applyFill="1" applyBorder="1" applyAlignment="1" applyProtection="1">
      <alignment horizontal="center" vertical="center" wrapText="1"/>
    </xf>
    <xf numFmtId="164" fontId="18" fillId="13" borderId="0" xfId="0" applyNumberFormat="1" applyFont="1" applyFill="1" applyBorder="1" applyAlignment="1" applyProtection="1">
      <alignment horizontal="center" vertical="center" wrapText="1"/>
    </xf>
    <xf numFmtId="0" fontId="23" fillId="11" borderId="0" xfId="0" applyFont="1" applyFill="1" applyAlignment="1">
      <alignment horizontal="lef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12"/>
  <sheetViews>
    <sheetView showZeros="0" tabSelected="1" zoomScaleNormal="100" zoomScalePageLayoutView="150" workbookViewId="0">
      <pane xSplit="2" topLeftCell="C1" activePane="topRight" state="frozenSplit"/>
      <selection pane="topRight" activeCell="B1" sqref="B1"/>
    </sheetView>
  </sheetViews>
  <sheetFormatPr defaultColWidth="8.6328125" defaultRowHeight="12.5" zeroHeight="1" x14ac:dyDescent="0.25"/>
  <cols>
    <col min="1" max="1" width="1.6328125" customWidth="1"/>
    <col min="2" max="2" width="35.6328125" customWidth="1"/>
    <col min="3" max="3" width="8.6328125" customWidth="1"/>
    <col min="4" max="4" width="11.36328125" bestFit="1" customWidth="1"/>
    <col min="14" max="14" width="9.08984375" bestFit="1" customWidth="1"/>
    <col min="16" max="16" width="11.81640625" style="164" customWidth="1"/>
  </cols>
  <sheetData>
    <row r="1" spans="2:16" x14ac:dyDescent="0.25">
      <c r="B1" t="s">
        <v>132</v>
      </c>
    </row>
    <row r="2" spans="2:16" ht="15.5" x14ac:dyDescent="0.35">
      <c r="B2" s="186" t="s">
        <v>36</v>
      </c>
      <c r="C2" s="187" t="s">
        <v>41</v>
      </c>
      <c r="D2" s="188"/>
      <c r="E2" s="188"/>
      <c r="F2" s="83" t="s">
        <v>40</v>
      </c>
      <c r="G2" s="93"/>
      <c r="H2" s="93"/>
      <c r="I2" s="84" t="s">
        <v>42</v>
      </c>
      <c r="J2" s="82"/>
      <c r="K2" s="82"/>
      <c r="L2" s="82"/>
      <c r="M2" s="82"/>
      <c r="N2" s="82"/>
      <c r="O2" s="171"/>
      <c r="P2" s="172" t="s">
        <v>84</v>
      </c>
    </row>
    <row r="3" spans="2:16" s="6" customFormat="1" ht="13.25" customHeight="1" x14ac:dyDescent="0.3">
      <c r="B3" s="2"/>
      <c r="C3" s="104" t="s">
        <v>20</v>
      </c>
      <c r="D3" s="104" t="s">
        <v>21</v>
      </c>
      <c r="E3" s="104" t="s">
        <v>22</v>
      </c>
      <c r="F3" s="104" t="s">
        <v>23</v>
      </c>
      <c r="G3" s="104" t="s">
        <v>24</v>
      </c>
      <c r="H3" s="104" t="s">
        <v>27</v>
      </c>
      <c r="I3" s="104" t="s">
        <v>28</v>
      </c>
      <c r="J3" s="104" t="s">
        <v>25</v>
      </c>
      <c r="K3" s="104" t="s">
        <v>29</v>
      </c>
      <c r="L3" s="104" t="s">
        <v>17</v>
      </c>
      <c r="M3" s="104" t="s">
        <v>18</v>
      </c>
      <c r="N3" s="104" t="s">
        <v>19</v>
      </c>
      <c r="O3" s="104" t="s">
        <v>66</v>
      </c>
      <c r="P3" s="208" t="s">
        <v>85</v>
      </c>
    </row>
    <row r="4" spans="2:16" s="6" customFormat="1" ht="16" thickBot="1" x14ac:dyDescent="0.4">
      <c r="B4" s="181" t="s">
        <v>87</v>
      </c>
      <c r="C4" s="37"/>
      <c r="D4" s="37"/>
      <c r="E4" s="37"/>
      <c r="F4" s="37"/>
      <c r="G4" s="37"/>
      <c r="H4" s="37"/>
      <c r="I4" s="37"/>
      <c r="J4" s="37"/>
      <c r="K4" s="37"/>
      <c r="L4" s="37"/>
      <c r="M4" s="37"/>
      <c r="N4" s="37"/>
      <c r="O4"/>
      <c r="P4" s="208"/>
    </row>
    <row r="5" spans="2:16" s="1" customFormat="1" ht="13.25" customHeight="1" x14ac:dyDescent="0.25">
      <c r="B5" s="3" t="s">
        <v>61</v>
      </c>
      <c r="C5" s="42">
        <v>10000</v>
      </c>
      <c r="D5" s="69">
        <f>+C7</f>
        <v>500</v>
      </c>
      <c r="E5" s="69">
        <f>+D7</f>
        <v>550</v>
      </c>
      <c r="F5" s="69">
        <f>+E7</f>
        <v>650</v>
      </c>
      <c r="G5" s="69">
        <f>+F7</f>
        <v>750</v>
      </c>
      <c r="H5" s="69">
        <f t="shared" ref="H5:N5" si="0">+G7</f>
        <v>850</v>
      </c>
      <c r="I5" s="69">
        <f t="shared" si="0"/>
        <v>950</v>
      </c>
      <c r="J5" s="69">
        <f t="shared" si="0"/>
        <v>1050</v>
      </c>
      <c r="K5" s="69">
        <f t="shared" si="0"/>
        <v>1150</v>
      </c>
      <c r="L5" s="69">
        <f t="shared" si="0"/>
        <v>1250</v>
      </c>
      <c r="M5" s="69">
        <f t="shared" si="0"/>
        <v>1350</v>
      </c>
      <c r="N5" s="119">
        <f t="shared" si="0"/>
        <v>1450</v>
      </c>
      <c r="O5" s="118"/>
      <c r="P5" s="208"/>
    </row>
    <row r="6" spans="2:16" s="1" customFormat="1" ht="13.25" customHeight="1" x14ac:dyDescent="0.25">
      <c r="B6" s="182" t="s">
        <v>88</v>
      </c>
      <c r="C6" s="103">
        <v>-9500</v>
      </c>
      <c r="D6" s="12">
        <f>+D29</f>
        <v>50</v>
      </c>
      <c r="E6" s="12">
        <f t="shared" ref="E6:N6" si="1">+E29</f>
        <v>100</v>
      </c>
      <c r="F6" s="12">
        <f t="shared" si="1"/>
        <v>100</v>
      </c>
      <c r="G6" s="12">
        <f t="shared" si="1"/>
        <v>100</v>
      </c>
      <c r="H6" s="12">
        <f t="shared" si="1"/>
        <v>100</v>
      </c>
      <c r="I6" s="12">
        <f t="shared" si="1"/>
        <v>100</v>
      </c>
      <c r="J6" s="12">
        <f t="shared" si="1"/>
        <v>100</v>
      </c>
      <c r="K6" s="12">
        <f t="shared" si="1"/>
        <v>100</v>
      </c>
      <c r="L6" s="12">
        <f t="shared" si="1"/>
        <v>100</v>
      </c>
      <c r="M6" s="12">
        <f t="shared" si="1"/>
        <v>100</v>
      </c>
      <c r="N6" s="120">
        <f t="shared" si="1"/>
        <v>100</v>
      </c>
      <c r="O6" s="118"/>
      <c r="P6" s="208"/>
    </row>
    <row r="7" spans="2:16" s="1" customFormat="1" ht="13.25" customHeight="1" thickBot="1" x14ac:dyDescent="0.3">
      <c r="B7" s="5" t="s">
        <v>62</v>
      </c>
      <c r="C7" s="43">
        <f>SUM(C5:C6)</f>
        <v>500</v>
      </c>
      <c r="D7" s="15">
        <f>SUM(D5:D6)</f>
        <v>550</v>
      </c>
      <c r="E7" s="15">
        <f t="shared" ref="E7:N7" si="2">SUM(E5:E6)</f>
        <v>650</v>
      </c>
      <c r="F7" s="15">
        <f t="shared" si="2"/>
        <v>750</v>
      </c>
      <c r="G7" s="15">
        <f t="shared" si="2"/>
        <v>850</v>
      </c>
      <c r="H7" s="15">
        <f t="shared" si="2"/>
        <v>950</v>
      </c>
      <c r="I7" s="15">
        <f t="shared" si="2"/>
        <v>1050</v>
      </c>
      <c r="J7" s="15">
        <f t="shared" si="2"/>
        <v>1150</v>
      </c>
      <c r="K7" s="15">
        <f t="shared" si="2"/>
        <v>1250</v>
      </c>
      <c r="L7" s="15">
        <f t="shared" si="2"/>
        <v>1350</v>
      </c>
      <c r="M7" s="15">
        <f t="shared" si="2"/>
        <v>1450</v>
      </c>
      <c r="N7" s="121">
        <f t="shared" si="2"/>
        <v>1550</v>
      </c>
      <c r="O7" s="118"/>
      <c r="P7" s="208"/>
    </row>
    <row r="8" spans="2:16" s="1" customFormat="1" ht="13.25" customHeight="1" thickBot="1" x14ac:dyDescent="0.3">
      <c r="P8" s="168"/>
    </row>
    <row r="9" spans="2:16" s="6" customFormat="1" ht="16" thickBot="1" x14ac:dyDescent="0.3">
      <c r="B9" s="68" t="s">
        <v>67</v>
      </c>
      <c r="C9" s="7" t="s">
        <v>20</v>
      </c>
      <c r="D9" s="8" t="s">
        <v>21</v>
      </c>
      <c r="E9" s="7" t="s">
        <v>22</v>
      </c>
      <c r="F9" s="8" t="s">
        <v>23</v>
      </c>
      <c r="G9" s="7" t="s">
        <v>24</v>
      </c>
      <c r="H9" s="8" t="s">
        <v>27</v>
      </c>
      <c r="I9" s="7" t="s">
        <v>28</v>
      </c>
      <c r="J9" s="8" t="s">
        <v>25</v>
      </c>
      <c r="K9" s="7" t="s">
        <v>29</v>
      </c>
      <c r="L9" s="8" t="s">
        <v>17</v>
      </c>
      <c r="M9" s="7" t="s">
        <v>18</v>
      </c>
      <c r="N9" s="8" t="s">
        <v>19</v>
      </c>
      <c r="O9" s="206" t="s">
        <v>26</v>
      </c>
      <c r="P9" s="167"/>
    </row>
    <row r="10" spans="2:16" s="9" customFormat="1" ht="13.25" customHeight="1" x14ac:dyDescent="0.3">
      <c r="B10" s="10" t="s">
        <v>60</v>
      </c>
      <c r="C10" s="115">
        <v>9500</v>
      </c>
      <c r="D10" s="11">
        <f>+C17</f>
        <v>6320</v>
      </c>
      <c r="E10" s="11">
        <f t="shared" ref="E10:N10" si="3">+D17</f>
        <v>1365</v>
      </c>
      <c r="F10" s="11">
        <f t="shared" si="3"/>
        <v>440</v>
      </c>
      <c r="G10" s="11">
        <f t="shared" si="3"/>
        <v>665</v>
      </c>
      <c r="H10" s="11">
        <f t="shared" si="3"/>
        <v>690</v>
      </c>
      <c r="I10" s="11">
        <f t="shared" si="3"/>
        <v>605</v>
      </c>
      <c r="J10" s="11">
        <f t="shared" si="3"/>
        <v>580</v>
      </c>
      <c r="K10" s="11">
        <f t="shared" si="3"/>
        <v>545</v>
      </c>
      <c r="L10" s="11">
        <f t="shared" si="3"/>
        <v>620</v>
      </c>
      <c r="M10" s="11">
        <f t="shared" si="3"/>
        <v>2495</v>
      </c>
      <c r="N10" s="11">
        <f t="shared" si="3"/>
        <v>5660</v>
      </c>
      <c r="O10" s="207"/>
      <c r="P10" s="169"/>
    </row>
    <row r="11" spans="2:16" s="1" customFormat="1" ht="13.25" customHeight="1" x14ac:dyDescent="0.25">
      <c r="B11" s="4" t="s">
        <v>59</v>
      </c>
      <c r="C11" s="12">
        <f>+C39</f>
        <v>0</v>
      </c>
      <c r="D11" s="12">
        <f t="shared" ref="D11:N11" si="4">+D39</f>
        <v>0</v>
      </c>
      <c r="E11" s="12">
        <f t="shared" si="4"/>
        <v>900</v>
      </c>
      <c r="F11" s="12">
        <f t="shared" si="4"/>
        <v>2800</v>
      </c>
      <c r="G11" s="12">
        <f t="shared" si="4"/>
        <v>2700</v>
      </c>
      <c r="H11" s="12">
        <f t="shared" si="4"/>
        <v>6400</v>
      </c>
      <c r="I11" s="12">
        <f t="shared" si="4"/>
        <v>8800</v>
      </c>
      <c r="J11" s="12">
        <f t="shared" si="4"/>
        <v>10600</v>
      </c>
      <c r="K11" s="12">
        <f t="shared" si="4"/>
        <v>11200</v>
      </c>
      <c r="L11" s="12">
        <f t="shared" si="4"/>
        <v>11200</v>
      </c>
      <c r="M11" s="12">
        <f t="shared" si="4"/>
        <v>9200</v>
      </c>
      <c r="N11" s="12">
        <f t="shared" si="4"/>
        <v>4700</v>
      </c>
      <c r="O11" s="13">
        <f>SUM(C11:N11)</f>
        <v>68500</v>
      </c>
      <c r="P11" s="173">
        <f>+O39-O11</f>
        <v>0</v>
      </c>
    </row>
    <row r="12" spans="2:16" s="1" customFormat="1" ht="13.25" customHeight="1" x14ac:dyDescent="0.25">
      <c r="B12" s="4" t="s">
        <v>70</v>
      </c>
      <c r="C12" s="12">
        <f>-C63</f>
        <v>-9905</v>
      </c>
      <c r="D12" s="12">
        <f t="shared" ref="D12:N12" si="5">-D63</f>
        <v>-3405</v>
      </c>
      <c r="E12" s="12">
        <f t="shared" si="5"/>
        <v>-4225</v>
      </c>
      <c r="F12" s="12">
        <f t="shared" si="5"/>
        <v>-3975</v>
      </c>
      <c r="G12" s="12">
        <f t="shared" si="5"/>
        <v>-4075</v>
      </c>
      <c r="H12" s="12">
        <f t="shared" si="5"/>
        <v>-5385</v>
      </c>
      <c r="I12" s="12">
        <f t="shared" si="5"/>
        <v>-4225</v>
      </c>
      <c r="J12" s="12">
        <f t="shared" si="5"/>
        <v>-5535</v>
      </c>
      <c r="K12" s="12">
        <f t="shared" si="5"/>
        <v>-4525</v>
      </c>
      <c r="L12" s="12">
        <f t="shared" si="5"/>
        <v>-4225</v>
      </c>
      <c r="M12" s="12">
        <f t="shared" si="5"/>
        <v>-3935</v>
      </c>
      <c r="N12" s="12">
        <f t="shared" si="5"/>
        <v>-3590</v>
      </c>
      <c r="O12" s="13">
        <f>SUM(C12:N12)</f>
        <v>-57005</v>
      </c>
      <c r="P12" s="173">
        <f>+O63+O12</f>
        <v>0</v>
      </c>
    </row>
    <row r="13" spans="2:16" s="22" customFormat="1" ht="13.25" customHeight="1" x14ac:dyDescent="0.3">
      <c r="B13" s="14" t="s">
        <v>46</v>
      </c>
      <c r="C13" s="86">
        <f>SUM(C11:C12)</f>
        <v>-9905</v>
      </c>
      <c r="D13" s="86">
        <f t="shared" ref="D13:N13" si="6">SUM(D11:D12)</f>
        <v>-3405</v>
      </c>
      <c r="E13" s="86">
        <f t="shared" si="6"/>
        <v>-3325</v>
      </c>
      <c r="F13" s="86">
        <f t="shared" si="6"/>
        <v>-1175</v>
      </c>
      <c r="G13" s="86">
        <f t="shared" si="6"/>
        <v>-1375</v>
      </c>
      <c r="H13" s="86">
        <f t="shared" si="6"/>
        <v>1015</v>
      </c>
      <c r="I13" s="86">
        <f t="shared" si="6"/>
        <v>4575</v>
      </c>
      <c r="J13" s="86">
        <f t="shared" si="6"/>
        <v>5065</v>
      </c>
      <c r="K13" s="86">
        <f t="shared" si="6"/>
        <v>6675</v>
      </c>
      <c r="L13" s="86">
        <f t="shared" si="6"/>
        <v>6975</v>
      </c>
      <c r="M13" s="86">
        <f t="shared" si="6"/>
        <v>5265</v>
      </c>
      <c r="N13" s="86">
        <f t="shared" si="6"/>
        <v>1110</v>
      </c>
      <c r="O13" s="183">
        <f>SUM(O11:O12)</f>
        <v>11495</v>
      </c>
      <c r="P13" s="165"/>
    </row>
    <row r="14" spans="2:16" s="1" customFormat="1" ht="13.25" customHeight="1" x14ac:dyDescent="0.25">
      <c r="B14" s="4" t="s">
        <v>15</v>
      </c>
      <c r="C14" s="12">
        <f>+C22</f>
        <v>15000</v>
      </c>
      <c r="D14" s="12">
        <f t="shared" ref="D14:N14" si="7">+D22</f>
        <v>0</v>
      </c>
      <c r="E14" s="12">
        <f t="shared" si="7"/>
        <v>4000</v>
      </c>
      <c r="F14" s="12">
        <f t="shared" si="7"/>
        <v>14500</v>
      </c>
      <c r="G14" s="12">
        <f t="shared" si="7"/>
        <v>3500</v>
      </c>
      <c r="H14" s="12">
        <f t="shared" si="7"/>
        <v>1000</v>
      </c>
      <c r="I14" s="12">
        <f t="shared" si="7"/>
        <v>0</v>
      </c>
      <c r="J14" s="12">
        <f t="shared" si="7"/>
        <v>0</v>
      </c>
      <c r="K14" s="12">
        <f t="shared" si="7"/>
        <v>0</v>
      </c>
      <c r="L14" s="12">
        <f t="shared" si="7"/>
        <v>0</v>
      </c>
      <c r="M14" s="12">
        <f t="shared" si="7"/>
        <v>0</v>
      </c>
      <c r="N14" s="12">
        <f t="shared" si="7"/>
        <v>0</v>
      </c>
      <c r="O14" s="13">
        <f>SUM(C14:N14)</f>
        <v>38000</v>
      </c>
      <c r="P14" s="173">
        <f>SUM(O22-O14)</f>
        <v>0</v>
      </c>
    </row>
    <row r="15" spans="2:16" s="22" customFormat="1" ht="13.25" customHeight="1" x14ac:dyDescent="0.3">
      <c r="B15" s="14" t="s">
        <v>6</v>
      </c>
      <c r="C15" s="86">
        <f>SUM(C13:C14) +C10</f>
        <v>14595</v>
      </c>
      <c r="D15" s="86">
        <f t="shared" ref="D15:N15" si="8">SUM(D13:D14) +D10</f>
        <v>2915</v>
      </c>
      <c r="E15" s="86">
        <f t="shared" si="8"/>
        <v>2040</v>
      </c>
      <c r="F15" s="86">
        <f t="shared" si="8"/>
        <v>13765</v>
      </c>
      <c r="G15" s="86">
        <f t="shared" si="8"/>
        <v>2790</v>
      </c>
      <c r="H15" s="86">
        <f t="shared" si="8"/>
        <v>2705</v>
      </c>
      <c r="I15" s="86">
        <f t="shared" si="8"/>
        <v>5180</v>
      </c>
      <c r="J15" s="86">
        <f t="shared" si="8"/>
        <v>5645</v>
      </c>
      <c r="K15" s="86">
        <f t="shared" si="8"/>
        <v>7220</v>
      </c>
      <c r="L15" s="86">
        <f t="shared" si="8"/>
        <v>7595</v>
      </c>
      <c r="M15" s="86">
        <f t="shared" si="8"/>
        <v>7760</v>
      </c>
      <c r="N15" s="86">
        <f t="shared" si="8"/>
        <v>6770</v>
      </c>
      <c r="O15" s="102"/>
      <c r="P15" s="165"/>
    </row>
    <row r="16" spans="2:16" s="1" customFormat="1" ht="13.25" customHeight="1" x14ac:dyDescent="0.25">
      <c r="B16" s="91" t="s">
        <v>4</v>
      </c>
      <c r="C16" s="111">
        <f>-C32</f>
        <v>-8275</v>
      </c>
      <c r="D16" s="111">
        <f t="shared" ref="D16:N16" si="9">-D32</f>
        <v>-1550</v>
      </c>
      <c r="E16" s="111">
        <f t="shared" si="9"/>
        <v>-1600</v>
      </c>
      <c r="F16" s="111">
        <f t="shared" si="9"/>
        <v>-13100</v>
      </c>
      <c r="G16" s="111">
        <f t="shared" si="9"/>
        <v>-2100</v>
      </c>
      <c r="H16" s="111">
        <f t="shared" si="9"/>
        <v>-2100</v>
      </c>
      <c r="I16" s="111">
        <f t="shared" si="9"/>
        <v>-4600</v>
      </c>
      <c r="J16" s="111">
        <f t="shared" si="9"/>
        <v>-5100</v>
      </c>
      <c r="K16" s="111">
        <f t="shared" si="9"/>
        <v>-6600</v>
      </c>
      <c r="L16" s="111">
        <f t="shared" si="9"/>
        <v>-5100</v>
      </c>
      <c r="M16" s="111">
        <f t="shared" si="9"/>
        <v>-2100</v>
      </c>
      <c r="N16" s="111">
        <f t="shared" si="9"/>
        <v>-2100</v>
      </c>
      <c r="O16" s="13">
        <f>SUM(C16:N16)</f>
        <v>-54325</v>
      </c>
      <c r="P16" s="168"/>
    </row>
    <row r="17" spans="2:18" s="22" customFormat="1" ht="13.25" customHeight="1" thickBot="1" x14ac:dyDescent="0.35">
      <c r="B17" s="21" t="s">
        <v>69</v>
      </c>
      <c r="C17" s="90">
        <f>SUM(C15:C16)</f>
        <v>6320</v>
      </c>
      <c r="D17" s="90">
        <f t="shared" ref="D17:N17" si="10">SUM(D15:D16)</f>
        <v>1365</v>
      </c>
      <c r="E17" s="90">
        <f t="shared" si="10"/>
        <v>440</v>
      </c>
      <c r="F17" s="90">
        <f t="shared" si="10"/>
        <v>665</v>
      </c>
      <c r="G17" s="90">
        <f t="shared" si="10"/>
        <v>690</v>
      </c>
      <c r="H17" s="90">
        <f t="shared" si="10"/>
        <v>605</v>
      </c>
      <c r="I17" s="90">
        <f t="shared" si="10"/>
        <v>580</v>
      </c>
      <c r="J17" s="90">
        <f t="shared" si="10"/>
        <v>545</v>
      </c>
      <c r="K17" s="90">
        <f t="shared" si="10"/>
        <v>620</v>
      </c>
      <c r="L17" s="90">
        <f t="shared" si="10"/>
        <v>2495</v>
      </c>
      <c r="M17" s="90">
        <f t="shared" si="10"/>
        <v>5660</v>
      </c>
      <c r="N17" s="90">
        <f t="shared" si="10"/>
        <v>4670</v>
      </c>
      <c r="O17" s="101"/>
      <c r="P17" s="165"/>
      <c r="Q17" s="152" t="s">
        <v>83</v>
      </c>
    </row>
    <row r="18" spans="2:18" s="1" customFormat="1" ht="13.25" customHeight="1" x14ac:dyDescent="0.3">
      <c r="P18" s="168"/>
      <c r="Q18" s="151">
        <f>SUM(N7+N17)-C10</f>
        <v>-3280</v>
      </c>
      <c r="R18" s="152"/>
    </row>
    <row r="19" spans="2:18" s="16" customFormat="1" ht="16" thickBot="1" x14ac:dyDescent="0.4">
      <c r="B19" s="67" t="s">
        <v>16</v>
      </c>
      <c r="N19" s="17"/>
      <c r="O19" s="18"/>
      <c r="P19" s="32"/>
    </row>
    <row r="20" spans="2:18" s="16" customFormat="1" ht="13.25" customHeight="1" x14ac:dyDescent="0.25">
      <c r="B20" s="96" t="s">
        <v>43</v>
      </c>
      <c r="C20" s="19">
        <v>15000</v>
      </c>
      <c r="D20" s="20"/>
      <c r="E20" s="20"/>
      <c r="F20" s="20">
        <v>10000</v>
      </c>
      <c r="G20" s="20"/>
      <c r="H20" s="20"/>
      <c r="I20" s="20"/>
      <c r="J20" s="20"/>
      <c r="K20" s="20"/>
      <c r="L20" s="20"/>
      <c r="M20" s="20"/>
      <c r="N20" s="139"/>
      <c r="O20" s="142">
        <f>SUM(C20:N20)</f>
        <v>25000</v>
      </c>
      <c r="P20" s="32"/>
    </row>
    <row r="21" spans="2:18" s="16" customFormat="1" ht="13.25" customHeight="1" x14ac:dyDescent="0.25">
      <c r="B21" s="95" t="s">
        <v>0</v>
      </c>
      <c r="C21" s="94"/>
      <c r="D21" s="138"/>
      <c r="E21" s="138">
        <v>4000</v>
      </c>
      <c r="F21" s="138">
        <v>4500</v>
      </c>
      <c r="G21" s="138">
        <v>3500</v>
      </c>
      <c r="H21" s="138">
        <v>1000</v>
      </c>
      <c r="I21" s="138"/>
      <c r="J21" s="138"/>
      <c r="K21" s="138"/>
      <c r="L21" s="138"/>
      <c r="M21" s="138"/>
      <c r="N21" s="140"/>
      <c r="O21" s="143">
        <f>SUM(C21:N21)</f>
        <v>13000</v>
      </c>
      <c r="P21" s="174">
        <f>+P31</f>
        <v>0</v>
      </c>
    </row>
    <row r="22" spans="2:18" s="16" customFormat="1" ht="13.25" customHeight="1" thickBot="1" x14ac:dyDescent="0.35">
      <c r="B22" s="21" t="s">
        <v>10</v>
      </c>
      <c r="C22" s="108">
        <f>SUM(C21+C20)</f>
        <v>15000</v>
      </c>
      <c r="D22" s="81">
        <f t="shared" ref="D22:N22" si="11">SUM(D21+D20)</f>
        <v>0</v>
      </c>
      <c r="E22" s="81">
        <f t="shared" si="11"/>
        <v>4000</v>
      </c>
      <c r="F22" s="81">
        <f t="shared" si="11"/>
        <v>14500</v>
      </c>
      <c r="G22" s="81">
        <f t="shared" si="11"/>
        <v>3500</v>
      </c>
      <c r="H22" s="81">
        <f t="shared" si="11"/>
        <v>1000</v>
      </c>
      <c r="I22" s="81">
        <f t="shared" si="11"/>
        <v>0</v>
      </c>
      <c r="J22" s="81">
        <f t="shared" si="11"/>
        <v>0</v>
      </c>
      <c r="K22" s="81">
        <f t="shared" si="11"/>
        <v>0</v>
      </c>
      <c r="L22" s="81">
        <f t="shared" si="11"/>
        <v>0</v>
      </c>
      <c r="M22" s="81">
        <f t="shared" si="11"/>
        <v>0</v>
      </c>
      <c r="N22" s="141">
        <f t="shared" si="11"/>
        <v>0</v>
      </c>
      <c r="O22" s="144">
        <f>SUM(O20:O21)</f>
        <v>38000</v>
      </c>
      <c r="P22" s="32"/>
    </row>
    <row r="23" spans="2:18" s="16" customFormat="1" ht="13.25" customHeight="1" x14ac:dyDescent="0.3">
      <c r="B23" s="22"/>
      <c r="C23" s="23"/>
      <c r="D23" s="23"/>
      <c r="E23" s="23"/>
      <c r="F23" s="23"/>
      <c r="G23" s="23"/>
      <c r="H23" s="23"/>
      <c r="I23" s="23"/>
      <c r="J23" s="23"/>
      <c r="K23" s="23"/>
      <c r="L23" s="23"/>
      <c r="M23" s="23"/>
      <c r="N23" s="24"/>
      <c r="O23" s="25"/>
      <c r="P23" s="32"/>
    </row>
    <row r="24" spans="2:18" s="6" customFormat="1" ht="16" thickBot="1" x14ac:dyDescent="0.4">
      <c r="B24" s="74" t="s">
        <v>38</v>
      </c>
      <c r="C24" s="16"/>
      <c r="D24" s="16"/>
      <c r="E24" s="16"/>
      <c r="F24" s="16"/>
      <c r="G24" s="16"/>
      <c r="H24" s="16"/>
      <c r="I24" s="16"/>
      <c r="J24" s="16"/>
      <c r="K24" s="16"/>
      <c r="L24" s="16"/>
      <c r="M24" s="16"/>
      <c r="N24" s="26"/>
      <c r="P24" s="167"/>
    </row>
    <row r="25" spans="2:18" s="16" customFormat="1" ht="13.25" customHeight="1" x14ac:dyDescent="0.25">
      <c r="B25" s="100" t="s">
        <v>2</v>
      </c>
      <c r="C25" s="76">
        <v>1000</v>
      </c>
      <c r="D25" s="28">
        <v>1000</v>
      </c>
      <c r="E25" s="28">
        <v>1000</v>
      </c>
      <c r="F25" s="28">
        <v>1500</v>
      </c>
      <c r="G25" s="28">
        <v>1500</v>
      </c>
      <c r="H25" s="28">
        <v>1500</v>
      </c>
      <c r="I25" s="28">
        <v>1500</v>
      </c>
      <c r="J25" s="28">
        <v>1500</v>
      </c>
      <c r="K25" s="28">
        <v>1000</v>
      </c>
      <c r="L25" s="28">
        <v>1000</v>
      </c>
      <c r="M25" s="28">
        <v>1000</v>
      </c>
      <c r="N25" s="27">
        <v>1000</v>
      </c>
      <c r="O25" s="87">
        <f>SUM(C25:N25)</f>
        <v>14500</v>
      </c>
      <c r="P25" s="32"/>
    </row>
    <row r="26" spans="2:18" s="16" customFormat="1" ht="13.25" customHeight="1" x14ac:dyDescent="0.3">
      <c r="B26" s="99" t="s">
        <v>1</v>
      </c>
      <c r="C26" s="97"/>
      <c r="D26" s="98"/>
      <c r="E26" s="98"/>
      <c r="F26" s="98"/>
      <c r="G26" s="98"/>
      <c r="H26" s="98"/>
      <c r="I26" s="98"/>
      <c r="J26" s="98"/>
      <c r="K26" s="98">
        <v>500</v>
      </c>
      <c r="L26" s="98">
        <v>500</v>
      </c>
      <c r="M26" s="98">
        <v>500</v>
      </c>
      <c r="N26" s="126">
        <v>500</v>
      </c>
      <c r="O26" s="88">
        <f>SUM(C26:N26)</f>
        <v>2000</v>
      </c>
      <c r="P26" s="32"/>
      <c r="Q26" s="152" t="s">
        <v>89</v>
      </c>
    </row>
    <row r="27" spans="2:18" s="22" customFormat="1" ht="13.25" customHeight="1" x14ac:dyDescent="0.3">
      <c r="B27" s="38" t="s">
        <v>63</v>
      </c>
      <c r="C27" s="112">
        <f>SUM(C25:C26)</f>
        <v>1000</v>
      </c>
      <c r="D27" s="112">
        <f t="shared" ref="D27:O27" si="12">SUM(D25:D26)</f>
        <v>1000</v>
      </c>
      <c r="E27" s="112">
        <f t="shared" si="12"/>
        <v>1000</v>
      </c>
      <c r="F27" s="112">
        <f t="shared" si="12"/>
        <v>1500</v>
      </c>
      <c r="G27" s="112">
        <f t="shared" si="12"/>
        <v>1500</v>
      </c>
      <c r="H27" s="112">
        <f t="shared" si="12"/>
        <v>1500</v>
      </c>
      <c r="I27" s="112">
        <f t="shared" si="12"/>
        <v>1500</v>
      </c>
      <c r="J27" s="112">
        <f t="shared" si="12"/>
        <v>1500</v>
      </c>
      <c r="K27" s="112">
        <f t="shared" si="12"/>
        <v>1500</v>
      </c>
      <c r="L27" s="112">
        <f t="shared" si="12"/>
        <v>1500</v>
      </c>
      <c r="M27" s="112">
        <f t="shared" si="12"/>
        <v>1500</v>
      </c>
      <c r="N27" s="127">
        <f t="shared" si="12"/>
        <v>1500</v>
      </c>
      <c r="O27" s="184">
        <f t="shared" si="12"/>
        <v>16500</v>
      </c>
      <c r="P27" s="175">
        <f>SUM(C27:N27)-O27</f>
        <v>0</v>
      </c>
    </row>
    <row r="28" spans="2:18" s="22" customFormat="1" ht="13.25" customHeight="1" x14ac:dyDescent="0.3">
      <c r="B28" s="38" t="s">
        <v>39</v>
      </c>
      <c r="C28" s="113">
        <f>+C78</f>
        <v>7275</v>
      </c>
      <c r="D28" s="113">
        <f t="shared" ref="D28:N28" si="13">+D78</f>
        <v>0</v>
      </c>
      <c r="E28" s="113">
        <f t="shared" si="13"/>
        <v>0</v>
      </c>
      <c r="F28" s="113">
        <f t="shared" si="13"/>
        <v>11000</v>
      </c>
      <c r="G28" s="113">
        <f t="shared" si="13"/>
        <v>0</v>
      </c>
      <c r="H28" s="113">
        <f t="shared" si="13"/>
        <v>0</v>
      </c>
      <c r="I28" s="113">
        <f t="shared" si="13"/>
        <v>0</v>
      </c>
      <c r="J28" s="113">
        <f t="shared" si="13"/>
        <v>0</v>
      </c>
      <c r="K28" s="113">
        <f t="shared" si="13"/>
        <v>0</v>
      </c>
      <c r="L28" s="113">
        <f t="shared" si="13"/>
        <v>0</v>
      </c>
      <c r="M28" s="113">
        <f t="shared" si="13"/>
        <v>0</v>
      </c>
      <c r="N28" s="128">
        <f t="shared" si="13"/>
        <v>0</v>
      </c>
      <c r="O28" s="133">
        <f>+O78</f>
        <v>18275</v>
      </c>
      <c r="P28" s="185">
        <f>SUM(O28-O78)</f>
        <v>0</v>
      </c>
    </row>
    <row r="29" spans="2:18" s="75" customFormat="1" ht="13.25" customHeight="1" x14ac:dyDescent="0.25">
      <c r="B29" s="39" t="s">
        <v>34</v>
      </c>
      <c r="C29" s="79"/>
      <c r="D29" s="80">
        <v>50</v>
      </c>
      <c r="E29" s="80">
        <v>100</v>
      </c>
      <c r="F29" s="80">
        <v>100</v>
      </c>
      <c r="G29" s="80">
        <v>100</v>
      </c>
      <c r="H29" s="80">
        <v>100</v>
      </c>
      <c r="I29" s="80">
        <v>100</v>
      </c>
      <c r="J29" s="80">
        <v>100</v>
      </c>
      <c r="K29" s="80">
        <v>100</v>
      </c>
      <c r="L29" s="80">
        <v>100</v>
      </c>
      <c r="M29" s="80">
        <v>100</v>
      </c>
      <c r="N29" s="129">
        <v>100</v>
      </c>
      <c r="O29" s="134">
        <f>SUM(C29:N29)</f>
        <v>1050</v>
      </c>
      <c r="P29" s="166"/>
    </row>
    <row r="30" spans="2:18" s="16" customFormat="1" ht="13.25" customHeight="1" x14ac:dyDescent="0.25">
      <c r="B30" s="39" t="s">
        <v>3</v>
      </c>
      <c r="C30" s="77"/>
      <c r="D30" s="78">
        <v>500</v>
      </c>
      <c r="E30" s="78">
        <v>500</v>
      </c>
      <c r="F30" s="78">
        <v>500</v>
      </c>
      <c r="G30" s="78">
        <v>500</v>
      </c>
      <c r="H30" s="78">
        <v>500</v>
      </c>
      <c r="I30" s="78">
        <v>500</v>
      </c>
      <c r="J30" s="78">
        <v>500</v>
      </c>
      <c r="K30" s="78">
        <v>500</v>
      </c>
      <c r="L30" s="78">
        <v>500</v>
      </c>
      <c r="M30" s="78">
        <v>500</v>
      </c>
      <c r="N30" s="130">
        <v>500</v>
      </c>
      <c r="O30" s="89">
        <f>SUM(C30:N30)</f>
        <v>5500</v>
      </c>
      <c r="P30" s="32"/>
    </row>
    <row r="31" spans="2:18" s="16" customFormat="1" ht="13.25" customHeight="1" thickBot="1" x14ac:dyDescent="0.3">
      <c r="B31" s="40" t="s">
        <v>44</v>
      </c>
      <c r="C31" s="116"/>
      <c r="D31" s="117"/>
      <c r="E31" s="117"/>
      <c r="F31" s="117"/>
      <c r="G31" s="117"/>
      <c r="H31" s="117"/>
      <c r="I31" s="117">
        <v>2500</v>
      </c>
      <c r="J31" s="117">
        <v>3000</v>
      </c>
      <c r="K31" s="117">
        <v>4500</v>
      </c>
      <c r="L31" s="117">
        <v>3000</v>
      </c>
      <c r="M31" s="117"/>
      <c r="N31" s="131"/>
      <c r="O31" s="89">
        <f>SUM(I31:N31)</f>
        <v>13000</v>
      </c>
      <c r="P31" s="176">
        <f>SUM(O21-O31)</f>
        <v>0</v>
      </c>
    </row>
    <row r="32" spans="2:18" s="22" customFormat="1" ht="13.25" customHeight="1" thickBot="1" x14ac:dyDescent="0.35">
      <c r="B32" s="41" t="s">
        <v>35</v>
      </c>
      <c r="C32" s="85">
        <f>SUM(C27:C31)</f>
        <v>8275</v>
      </c>
      <c r="D32" s="114">
        <f t="shared" ref="D32:N32" si="14">SUM(D27:D31)</f>
        <v>1550</v>
      </c>
      <c r="E32" s="114">
        <f t="shared" si="14"/>
        <v>1600</v>
      </c>
      <c r="F32" s="114">
        <f t="shared" si="14"/>
        <v>13100</v>
      </c>
      <c r="G32" s="114">
        <f t="shared" si="14"/>
        <v>2100</v>
      </c>
      <c r="H32" s="114">
        <f t="shared" si="14"/>
        <v>2100</v>
      </c>
      <c r="I32" s="114">
        <f t="shared" si="14"/>
        <v>4600</v>
      </c>
      <c r="J32" s="114">
        <f t="shared" si="14"/>
        <v>5100</v>
      </c>
      <c r="K32" s="114">
        <f t="shared" si="14"/>
        <v>6600</v>
      </c>
      <c r="L32" s="114">
        <f t="shared" si="14"/>
        <v>5100</v>
      </c>
      <c r="M32" s="114">
        <f t="shared" si="14"/>
        <v>2100</v>
      </c>
      <c r="N32" s="132">
        <f t="shared" si="14"/>
        <v>2100</v>
      </c>
      <c r="O32" s="135">
        <f>SUM(O27:O31)</f>
        <v>54325</v>
      </c>
      <c r="P32" s="175">
        <f>SUM(C32:N32)-O32</f>
        <v>0</v>
      </c>
    </row>
    <row r="33" spans="2:17" s="16" customFormat="1" x14ac:dyDescent="0.25">
      <c r="P33" s="32"/>
    </row>
    <row r="34" spans="2:17" s="16" customFormat="1" ht="13.25" customHeight="1" thickBot="1" x14ac:dyDescent="0.3">
      <c r="B34" s="66" t="s">
        <v>130</v>
      </c>
      <c r="P34" s="32"/>
    </row>
    <row r="35" spans="2:17" s="16" customFormat="1" ht="13.25" customHeight="1" x14ac:dyDescent="0.25">
      <c r="B35" s="19" t="s">
        <v>31</v>
      </c>
      <c r="C35" s="28"/>
      <c r="D35" s="28"/>
      <c r="E35" s="28">
        <v>500</v>
      </c>
      <c r="F35" s="28">
        <v>1000</v>
      </c>
      <c r="G35" s="28">
        <v>1000</v>
      </c>
      <c r="H35" s="28">
        <v>1800</v>
      </c>
      <c r="I35" s="28">
        <v>2400</v>
      </c>
      <c r="J35" s="28">
        <v>3200</v>
      </c>
      <c r="K35" s="28">
        <v>3400</v>
      </c>
      <c r="L35" s="28">
        <v>3400</v>
      </c>
      <c r="M35" s="28">
        <v>3000</v>
      </c>
      <c r="N35" s="27">
        <v>1500</v>
      </c>
      <c r="O35" s="87">
        <f>SUM(C35:N35)</f>
        <v>21200</v>
      </c>
      <c r="P35" s="32"/>
    </row>
    <row r="36" spans="2:17" s="16" customFormat="1" ht="13.25" customHeight="1" x14ac:dyDescent="0.25">
      <c r="B36" s="94" t="s">
        <v>32</v>
      </c>
      <c r="C36" s="78"/>
      <c r="D36" s="78"/>
      <c r="E36" s="78">
        <v>400</v>
      </c>
      <c r="F36" s="78">
        <v>600</v>
      </c>
      <c r="G36" s="78">
        <v>400</v>
      </c>
      <c r="H36" s="78">
        <v>800</v>
      </c>
      <c r="I36" s="78">
        <v>1600</v>
      </c>
      <c r="J36" s="78">
        <v>1600</v>
      </c>
      <c r="K36" s="78">
        <v>2000</v>
      </c>
      <c r="L36" s="78">
        <v>2000</v>
      </c>
      <c r="M36" s="78">
        <v>2000</v>
      </c>
      <c r="N36" s="130">
        <v>1000</v>
      </c>
      <c r="O36" s="89">
        <f>SUM(C36:N36)</f>
        <v>12400</v>
      </c>
      <c r="P36" s="32"/>
    </row>
    <row r="37" spans="2:17" s="16" customFormat="1" ht="13.25" customHeight="1" x14ac:dyDescent="0.25">
      <c r="B37" s="122" t="s">
        <v>37</v>
      </c>
      <c r="C37" s="78"/>
      <c r="D37" s="78"/>
      <c r="E37" s="78"/>
      <c r="F37" s="78">
        <v>1000</v>
      </c>
      <c r="G37" s="78">
        <v>1000</v>
      </c>
      <c r="H37" s="78">
        <v>3000</v>
      </c>
      <c r="I37" s="78">
        <v>4000</v>
      </c>
      <c r="J37" s="78">
        <v>5000</v>
      </c>
      <c r="K37" s="78">
        <v>5000</v>
      </c>
      <c r="L37" s="78">
        <v>5000</v>
      </c>
      <c r="M37" s="78">
        <v>4000</v>
      </c>
      <c r="N37" s="130">
        <v>2000</v>
      </c>
      <c r="O37" s="89">
        <f>SUM(C37:N37)</f>
        <v>30000</v>
      </c>
      <c r="P37" s="32"/>
    </row>
    <row r="38" spans="2:17" s="16" customFormat="1" ht="13.25" customHeight="1" x14ac:dyDescent="0.25">
      <c r="B38" s="94" t="s">
        <v>30</v>
      </c>
      <c r="C38" s="78"/>
      <c r="D38" s="78"/>
      <c r="E38" s="78"/>
      <c r="F38" s="78">
        <v>200</v>
      </c>
      <c r="G38" s="78">
        <v>300</v>
      </c>
      <c r="H38" s="78">
        <v>800</v>
      </c>
      <c r="I38" s="78">
        <v>800</v>
      </c>
      <c r="J38" s="78">
        <v>800</v>
      </c>
      <c r="K38" s="78">
        <v>800</v>
      </c>
      <c r="L38" s="78">
        <v>800</v>
      </c>
      <c r="M38" s="78">
        <v>200</v>
      </c>
      <c r="N38" s="130">
        <v>200</v>
      </c>
      <c r="O38" s="89">
        <f>SUM(C38:N38)</f>
        <v>4900</v>
      </c>
      <c r="P38" s="32"/>
    </row>
    <row r="39" spans="2:17" s="16" customFormat="1" ht="13.25" customHeight="1" thickBot="1" x14ac:dyDescent="0.35">
      <c r="B39" s="123" t="s">
        <v>10</v>
      </c>
      <c r="C39" s="124">
        <f>SUM(C35:C38)</f>
        <v>0</v>
      </c>
      <c r="D39" s="125">
        <f t="shared" ref="D39:N39" si="15">SUM(D35:D38)</f>
        <v>0</v>
      </c>
      <c r="E39" s="125">
        <f t="shared" si="15"/>
        <v>900</v>
      </c>
      <c r="F39" s="125">
        <f t="shared" si="15"/>
        <v>2800</v>
      </c>
      <c r="G39" s="125">
        <f t="shared" si="15"/>
        <v>2700</v>
      </c>
      <c r="H39" s="125">
        <f t="shared" si="15"/>
        <v>6400</v>
      </c>
      <c r="I39" s="125">
        <f t="shared" si="15"/>
        <v>8800</v>
      </c>
      <c r="J39" s="125">
        <f t="shared" si="15"/>
        <v>10600</v>
      </c>
      <c r="K39" s="125">
        <f t="shared" si="15"/>
        <v>11200</v>
      </c>
      <c r="L39" s="125">
        <f t="shared" si="15"/>
        <v>11200</v>
      </c>
      <c r="M39" s="125">
        <f t="shared" si="15"/>
        <v>9200</v>
      </c>
      <c r="N39" s="136">
        <f t="shared" si="15"/>
        <v>4700</v>
      </c>
      <c r="O39" s="137">
        <f>SUM(O35:O38)</f>
        <v>68500</v>
      </c>
      <c r="P39" s="176">
        <f>SUM(C39:N39)-O39</f>
        <v>0</v>
      </c>
    </row>
    <row r="40" spans="2:17" s="16" customFormat="1" ht="13.25" customHeight="1" x14ac:dyDescent="0.3">
      <c r="B40" s="29"/>
      <c r="C40" s="30"/>
      <c r="D40" s="30"/>
      <c r="E40" s="30"/>
      <c r="F40" s="30"/>
      <c r="G40" s="30"/>
      <c r="H40" s="30"/>
      <c r="I40" s="30"/>
      <c r="J40" s="30"/>
      <c r="K40" s="30"/>
      <c r="L40" s="30"/>
      <c r="M40" s="30"/>
      <c r="N40" s="31"/>
      <c r="O40" s="32"/>
      <c r="P40" s="32"/>
    </row>
    <row r="41" spans="2:17" s="16" customFormat="1" ht="13.25" customHeight="1" thickBot="1" x14ac:dyDescent="0.3">
      <c r="B41" s="66" t="s">
        <v>131</v>
      </c>
      <c r="C41" s="30"/>
      <c r="D41" s="30"/>
      <c r="E41" s="30"/>
      <c r="F41" s="30"/>
      <c r="G41" s="30"/>
      <c r="H41" s="30"/>
      <c r="I41" s="30"/>
      <c r="J41" s="30"/>
      <c r="K41" s="30"/>
      <c r="L41" s="30"/>
      <c r="M41" s="30"/>
      <c r="N41" s="31"/>
      <c r="O41" s="32"/>
      <c r="P41" s="32"/>
    </row>
    <row r="42" spans="2:17" s="16" customFormat="1" ht="13.25" customHeight="1" x14ac:dyDescent="0.3">
      <c r="B42" s="158" t="s">
        <v>82</v>
      </c>
      <c r="C42" s="159"/>
      <c r="D42" s="159"/>
      <c r="E42" s="159"/>
      <c r="F42" s="159"/>
      <c r="G42" s="159"/>
      <c r="H42" s="159"/>
      <c r="I42" s="159"/>
      <c r="J42" s="159"/>
      <c r="K42" s="159"/>
      <c r="L42" s="159"/>
      <c r="M42" s="159"/>
      <c r="N42" s="160"/>
      <c r="O42" s="153"/>
      <c r="P42" s="32"/>
    </row>
    <row r="43" spans="2:17" s="16" customFormat="1" ht="13.25" customHeight="1" x14ac:dyDescent="0.25">
      <c r="B43" s="161" t="s">
        <v>77</v>
      </c>
      <c r="C43" s="33">
        <v>2200</v>
      </c>
      <c r="D43" s="33">
        <v>2200</v>
      </c>
      <c r="E43" s="33">
        <v>2200</v>
      </c>
      <c r="F43" s="33">
        <v>2200</v>
      </c>
      <c r="G43" s="33">
        <v>2200</v>
      </c>
      <c r="H43" s="33">
        <v>2200</v>
      </c>
      <c r="I43" s="33">
        <v>2200</v>
      </c>
      <c r="J43" s="33">
        <v>2200</v>
      </c>
      <c r="K43" s="33">
        <v>2200</v>
      </c>
      <c r="L43" s="33">
        <v>2200</v>
      </c>
      <c r="M43" s="33">
        <v>2200</v>
      </c>
      <c r="N43" s="33">
        <v>2200</v>
      </c>
      <c r="O43" s="154">
        <f>SUM(C43:N43)</f>
        <v>26400</v>
      </c>
      <c r="P43" s="32"/>
    </row>
    <row r="44" spans="2:17" s="16" customFormat="1" ht="13.25" customHeight="1" x14ac:dyDescent="0.25">
      <c r="B44" s="94" t="s">
        <v>72</v>
      </c>
      <c r="C44" s="33"/>
      <c r="D44" s="33"/>
      <c r="E44" s="33"/>
      <c r="F44" s="33"/>
      <c r="G44" s="33">
        <v>600</v>
      </c>
      <c r="H44" s="33">
        <v>600</v>
      </c>
      <c r="I44" s="33">
        <v>600</v>
      </c>
      <c r="J44" s="33">
        <v>600</v>
      </c>
      <c r="K44" s="33">
        <v>600</v>
      </c>
      <c r="L44" s="33">
        <v>600</v>
      </c>
      <c r="M44" s="33">
        <v>600</v>
      </c>
      <c r="N44" s="150"/>
      <c r="O44" s="154">
        <f t="shared" ref="O44:O62" si="16">SUM(C44:N44)</f>
        <v>4200</v>
      </c>
      <c r="P44" s="32"/>
    </row>
    <row r="45" spans="2:17" s="16" customFormat="1" ht="13.25" customHeight="1" x14ac:dyDescent="0.25">
      <c r="B45" s="162" t="s">
        <v>5</v>
      </c>
      <c r="C45" s="109">
        <f>SUM(C43:C44) * 0.2</f>
        <v>440</v>
      </c>
      <c r="D45" s="109">
        <f t="shared" ref="D45:N45" si="17">SUM(D43:D44) * 0.2</f>
        <v>440</v>
      </c>
      <c r="E45" s="109">
        <f t="shared" si="17"/>
        <v>440</v>
      </c>
      <c r="F45" s="109">
        <f t="shared" si="17"/>
        <v>440</v>
      </c>
      <c r="G45" s="109">
        <f t="shared" si="17"/>
        <v>560</v>
      </c>
      <c r="H45" s="109">
        <f t="shared" si="17"/>
        <v>560</v>
      </c>
      <c r="I45" s="109">
        <f t="shared" si="17"/>
        <v>560</v>
      </c>
      <c r="J45" s="109">
        <f t="shared" si="17"/>
        <v>560</v>
      </c>
      <c r="K45" s="109">
        <f t="shared" si="17"/>
        <v>560</v>
      </c>
      <c r="L45" s="109">
        <f t="shared" si="17"/>
        <v>560</v>
      </c>
      <c r="M45" s="109">
        <f t="shared" si="17"/>
        <v>560</v>
      </c>
      <c r="N45" s="109">
        <f t="shared" si="17"/>
        <v>440</v>
      </c>
      <c r="O45" s="154">
        <f t="shared" si="16"/>
        <v>6120</v>
      </c>
      <c r="P45" s="32"/>
    </row>
    <row r="46" spans="2:17" s="16" customFormat="1" ht="13.25" customHeight="1" x14ac:dyDescent="0.25">
      <c r="B46" s="94" t="s">
        <v>47</v>
      </c>
      <c r="C46" s="33">
        <v>1050</v>
      </c>
      <c r="D46" s="33"/>
      <c r="E46" s="33"/>
      <c r="F46" s="33"/>
      <c r="G46" s="33"/>
      <c r="H46" s="33"/>
      <c r="I46" s="33"/>
      <c r="J46" s="33"/>
      <c r="K46" s="33"/>
      <c r="L46" s="33"/>
      <c r="M46" s="33"/>
      <c r="N46" s="150"/>
      <c r="O46" s="154">
        <f t="shared" si="16"/>
        <v>1050</v>
      </c>
      <c r="P46" s="32"/>
      <c r="Q46" s="149"/>
    </row>
    <row r="47" spans="2:17" s="16" customFormat="1" ht="13.25" customHeight="1" x14ac:dyDescent="0.25">
      <c r="B47" s="94" t="s">
        <v>53</v>
      </c>
      <c r="C47" s="33">
        <v>85</v>
      </c>
      <c r="D47" s="33">
        <v>85</v>
      </c>
      <c r="E47" s="33">
        <v>85</v>
      </c>
      <c r="F47" s="33">
        <v>85</v>
      </c>
      <c r="G47" s="33">
        <v>85</v>
      </c>
      <c r="H47" s="33">
        <v>85</v>
      </c>
      <c r="I47" s="33">
        <v>85</v>
      </c>
      <c r="J47" s="33">
        <v>85</v>
      </c>
      <c r="K47" s="33">
        <v>85</v>
      </c>
      <c r="L47" s="33">
        <v>85</v>
      </c>
      <c r="M47" s="33">
        <v>85</v>
      </c>
      <c r="N47" s="150">
        <v>85</v>
      </c>
      <c r="O47" s="154">
        <f t="shared" si="16"/>
        <v>1020</v>
      </c>
      <c r="P47" s="32"/>
    </row>
    <row r="48" spans="2:17" s="16" customFormat="1" ht="13.25" customHeight="1" x14ac:dyDescent="0.25">
      <c r="B48" s="94" t="s">
        <v>51</v>
      </c>
      <c r="C48" s="33">
        <v>140</v>
      </c>
      <c r="D48" s="33">
        <v>140</v>
      </c>
      <c r="E48" s="33">
        <v>200</v>
      </c>
      <c r="F48" s="33">
        <v>250</v>
      </c>
      <c r="G48" s="33">
        <v>250</v>
      </c>
      <c r="H48" s="33">
        <v>200</v>
      </c>
      <c r="I48" s="33">
        <v>200</v>
      </c>
      <c r="J48" s="33">
        <v>225</v>
      </c>
      <c r="K48" s="33">
        <v>225</v>
      </c>
      <c r="L48" s="33">
        <v>200</v>
      </c>
      <c r="M48" s="33">
        <v>140</v>
      </c>
      <c r="N48" s="150">
        <v>140</v>
      </c>
      <c r="O48" s="154">
        <f t="shared" si="16"/>
        <v>2310</v>
      </c>
      <c r="P48" s="32"/>
    </row>
    <row r="49" spans="2:16" s="16" customFormat="1" ht="13.25" customHeight="1" x14ac:dyDescent="0.25">
      <c r="B49" s="94" t="s">
        <v>52</v>
      </c>
      <c r="C49" s="33">
        <v>50</v>
      </c>
      <c r="D49" s="33"/>
      <c r="E49" s="33"/>
      <c r="F49" s="33">
        <v>50</v>
      </c>
      <c r="G49" s="33"/>
      <c r="H49" s="33">
        <v>100</v>
      </c>
      <c r="I49" s="33"/>
      <c r="J49" s="33">
        <v>50</v>
      </c>
      <c r="K49" s="33">
        <v>50</v>
      </c>
      <c r="L49" s="33"/>
      <c r="M49" s="33">
        <v>50</v>
      </c>
      <c r="N49" s="150"/>
      <c r="O49" s="154">
        <f t="shared" si="16"/>
        <v>350</v>
      </c>
      <c r="P49" s="32"/>
    </row>
    <row r="50" spans="2:16" s="16" customFormat="1" ht="13.25" customHeight="1" x14ac:dyDescent="0.25">
      <c r="B50" s="94" t="s">
        <v>73</v>
      </c>
      <c r="C50" s="33"/>
      <c r="D50" s="33">
        <v>200</v>
      </c>
      <c r="E50" s="33"/>
      <c r="F50" s="33"/>
      <c r="G50" s="33"/>
      <c r="H50" s="33"/>
      <c r="I50" s="33"/>
      <c r="J50" s="33">
        <v>200</v>
      </c>
      <c r="K50" s="33"/>
      <c r="L50" s="33"/>
      <c r="M50" s="33"/>
      <c r="N50" s="150"/>
      <c r="O50" s="154">
        <f t="shared" si="16"/>
        <v>400</v>
      </c>
      <c r="P50" s="32"/>
    </row>
    <row r="51" spans="2:16" s="16" customFormat="1" ht="13.25" customHeight="1" x14ac:dyDescent="0.25">
      <c r="B51" s="94" t="s">
        <v>58</v>
      </c>
      <c r="C51" s="33">
        <v>350</v>
      </c>
      <c r="D51" s="33"/>
      <c r="E51" s="33"/>
      <c r="F51" s="33"/>
      <c r="G51" s="33"/>
      <c r="H51" s="33"/>
      <c r="I51" s="33"/>
      <c r="J51" s="33"/>
      <c r="K51" s="33"/>
      <c r="L51" s="33"/>
      <c r="M51" s="33"/>
      <c r="N51" s="150"/>
      <c r="O51" s="154">
        <f t="shared" si="16"/>
        <v>350</v>
      </c>
      <c r="P51" s="32"/>
    </row>
    <row r="52" spans="2:16" s="16" customFormat="1" ht="13.25" customHeight="1" x14ac:dyDescent="0.25">
      <c r="B52" s="94" t="s">
        <v>54</v>
      </c>
      <c r="C52" s="33">
        <v>4000</v>
      </c>
      <c r="D52" s="33"/>
      <c r="E52" s="33"/>
      <c r="F52" s="33"/>
      <c r="G52" s="33"/>
      <c r="H52" s="33"/>
      <c r="I52" s="33"/>
      <c r="J52" s="33">
        <v>500</v>
      </c>
      <c r="K52" s="33"/>
      <c r="L52" s="33"/>
      <c r="M52" s="33"/>
      <c r="N52" s="150"/>
      <c r="O52" s="154">
        <f t="shared" si="16"/>
        <v>4500</v>
      </c>
      <c r="P52" s="32"/>
    </row>
    <row r="53" spans="2:16" s="16" customFormat="1" ht="13.25" customHeight="1" x14ac:dyDescent="0.25">
      <c r="B53" s="161" t="s">
        <v>55</v>
      </c>
      <c r="C53" s="33">
        <v>550</v>
      </c>
      <c r="D53" s="33"/>
      <c r="E53" s="33">
        <v>735</v>
      </c>
      <c r="F53" s="33">
        <v>450</v>
      </c>
      <c r="G53" s="33"/>
      <c r="H53" s="33">
        <v>835</v>
      </c>
      <c r="I53" s="33"/>
      <c r="J53" s="33">
        <v>735</v>
      </c>
      <c r="K53" s="33"/>
      <c r="L53" s="33"/>
      <c r="M53" s="33"/>
      <c r="N53" s="150"/>
      <c r="O53" s="154">
        <f t="shared" si="16"/>
        <v>3305</v>
      </c>
      <c r="P53" s="32"/>
    </row>
    <row r="54" spans="2:16" s="16" customFormat="1" ht="13.25" customHeight="1" x14ac:dyDescent="0.3">
      <c r="B54" s="163" t="s">
        <v>79</v>
      </c>
      <c r="C54" s="156"/>
      <c r="D54" s="156"/>
      <c r="E54" s="156"/>
      <c r="F54" s="156"/>
      <c r="G54" s="156"/>
      <c r="H54" s="156"/>
      <c r="I54" s="156"/>
      <c r="J54" s="156"/>
      <c r="K54" s="156"/>
      <c r="L54" s="156"/>
      <c r="M54" s="156"/>
      <c r="N54" s="157"/>
      <c r="O54" s="154"/>
      <c r="P54" s="32"/>
    </row>
    <row r="55" spans="2:16" s="16" customFormat="1" ht="13.25" customHeight="1" x14ac:dyDescent="0.25">
      <c r="B55" s="94" t="s">
        <v>45</v>
      </c>
      <c r="C55" s="33">
        <v>800</v>
      </c>
      <c r="D55" s="33"/>
      <c r="E55" s="33"/>
      <c r="F55" s="33"/>
      <c r="G55" s="33"/>
      <c r="H55" s="33"/>
      <c r="I55" s="33"/>
      <c r="J55" s="33"/>
      <c r="K55" s="33"/>
      <c r="L55" s="33"/>
      <c r="M55" s="33"/>
      <c r="N55" s="150"/>
      <c r="O55" s="154">
        <f t="shared" si="16"/>
        <v>800</v>
      </c>
      <c r="P55" s="32"/>
    </row>
    <row r="56" spans="2:16" s="16" customFormat="1" ht="13.25" customHeight="1" x14ac:dyDescent="0.25">
      <c r="B56" s="161" t="s">
        <v>80</v>
      </c>
      <c r="C56" s="33"/>
      <c r="D56" s="33">
        <v>200</v>
      </c>
      <c r="E56" s="33"/>
      <c r="F56" s="33">
        <v>200</v>
      </c>
      <c r="G56" s="33"/>
      <c r="H56" s="33"/>
      <c r="I56" s="33">
        <v>200</v>
      </c>
      <c r="J56" s="33"/>
      <c r="K56" s="33"/>
      <c r="L56" s="33">
        <v>200</v>
      </c>
      <c r="M56" s="33"/>
      <c r="N56" s="150"/>
      <c r="O56" s="154">
        <f t="shared" si="16"/>
        <v>800</v>
      </c>
      <c r="P56" s="32"/>
    </row>
    <row r="57" spans="2:16" s="16" customFormat="1" ht="13.25" customHeight="1" x14ac:dyDescent="0.25">
      <c r="B57" s="94" t="s">
        <v>9</v>
      </c>
      <c r="C57" s="33"/>
      <c r="D57" s="33"/>
      <c r="E57" s="33"/>
      <c r="F57" s="33">
        <v>160</v>
      </c>
      <c r="G57" s="33">
        <v>240</v>
      </c>
      <c r="H57" s="33">
        <v>240</v>
      </c>
      <c r="I57" s="33">
        <v>240</v>
      </c>
      <c r="J57" s="33">
        <v>240</v>
      </c>
      <c r="K57" s="33">
        <v>240</v>
      </c>
      <c r="L57" s="33">
        <v>240</v>
      </c>
      <c r="M57" s="33">
        <v>160</v>
      </c>
      <c r="N57" s="150">
        <v>160</v>
      </c>
      <c r="O57" s="154">
        <f t="shared" si="16"/>
        <v>1920</v>
      </c>
      <c r="P57" s="32"/>
    </row>
    <row r="58" spans="2:16" s="16" customFormat="1" ht="13.25" customHeight="1" x14ac:dyDescent="0.3">
      <c r="B58" s="163" t="s">
        <v>81</v>
      </c>
      <c r="C58" s="156"/>
      <c r="D58" s="156"/>
      <c r="E58" s="156"/>
      <c r="F58" s="156"/>
      <c r="G58" s="156"/>
      <c r="H58" s="156"/>
      <c r="I58" s="156"/>
      <c r="J58" s="156"/>
      <c r="K58" s="156"/>
      <c r="L58" s="156"/>
      <c r="M58" s="156"/>
      <c r="N58" s="157"/>
      <c r="O58" s="154"/>
      <c r="P58" s="32"/>
    </row>
    <row r="59" spans="2:16" s="16" customFormat="1" ht="13.25" customHeight="1" x14ac:dyDescent="0.25">
      <c r="B59" s="161" t="s">
        <v>78</v>
      </c>
      <c r="C59" s="33">
        <v>200</v>
      </c>
      <c r="D59" s="33">
        <v>100</v>
      </c>
      <c r="E59" s="33">
        <v>100</v>
      </c>
      <c r="F59" s="33">
        <v>100</v>
      </c>
      <c r="G59" s="33">
        <v>100</v>
      </c>
      <c r="H59" s="33">
        <v>100</v>
      </c>
      <c r="I59" s="33">
        <v>100</v>
      </c>
      <c r="J59" s="33">
        <v>100</v>
      </c>
      <c r="K59" s="33">
        <v>100</v>
      </c>
      <c r="L59" s="33">
        <v>100</v>
      </c>
      <c r="M59" s="33">
        <v>100</v>
      </c>
      <c r="N59" s="150">
        <v>100</v>
      </c>
      <c r="O59" s="154">
        <f t="shared" si="16"/>
        <v>1300</v>
      </c>
      <c r="P59" s="32"/>
    </row>
    <row r="60" spans="2:16" s="16" customFormat="1" ht="13.25" customHeight="1" x14ac:dyDescent="0.25">
      <c r="B60" s="94" t="s">
        <v>33</v>
      </c>
      <c r="C60" s="33">
        <v>40</v>
      </c>
      <c r="D60" s="33">
        <v>40</v>
      </c>
      <c r="E60" s="33">
        <v>40</v>
      </c>
      <c r="F60" s="33">
        <v>40</v>
      </c>
      <c r="G60" s="33">
        <v>40</v>
      </c>
      <c r="H60" s="33">
        <v>40</v>
      </c>
      <c r="I60" s="33">
        <v>40</v>
      </c>
      <c r="J60" s="33">
        <v>40</v>
      </c>
      <c r="K60" s="33">
        <v>40</v>
      </c>
      <c r="L60" s="33">
        <v>40</v>
      </c>
      <c r="M60" s="33">
        <v>40</v>
      </c>
      <c r="N60" s="150">
        <v>40</v>
      </c>
      <c r="O60" s="154">
        <f t="shared" si="16"/>
        <v>480</v>
      </c>
      <c r="P60" s="32"/>
    </row>
    <row r="61" spans="2:16" s="16" customFormat="1" ht="13.25" customHeight="1" x14ac:dyDescent="0.25">
      <c r="B61" s="94" t="s">
        <v>57</v>
      </c>
      <c r="C61" s="33"/>
      <c r="D61" s="33"/>
      <c r="E61" s="33">
        <v>225</v>
      </c>
      <c r="F61" s="33"/>
      <c r="G61" s="33"/>
      <c r="H61" s="33">
        <v>225</v>
      </c>
      <c r="I61" s="33"/>
      <c r="J61" s="33"/>
      <c r="K61" s="33">
        <v>225</v>
      </c>
      <c r="L61" s="33"/>
      <c r="M61" s="33"/>
      <c r="N61" s="150">
        <v>225</v>
      </c>
      <c r="O61" s="154">
        <f t="shared" si="16"/>
        <v>900</v>
      </c>
      <c r="P61" s="32"/>
    </row>
    <row r="62" spans="2:16" s="16" customFormat="1" ht="13.25" customHeight="1" x14ac:dyDescent="0.25">
      <c r="B62" s="94" t="s">
        <v>56</v>
      </c>
      <c r="C62" s="33"/>
      <c r="D62" s="33"/>
      <c r="E62" s="33">
        <v>200</v>
      </c>
      <c r="F62" s="33"/>
      <c r="G62" s="33"/>
      <c r="H62" s="33">
        <v>200</v>
      </c>
      <c r="I62" s="33"/>
      <c r="J62" s="33"/>
      <c r="K62" s="33">
        <v>200</v>
      </c>
      <c r="L62" s="33"/>
      <c r="M62" s="33"/>
      <c r="N62" s="150">
        <v>200</v>
      </c>
      <c r="O62" s="154">
        <f t="shared" si="16"/>
        <v>800</v>
      </c>
      <c r="P62" s="32"/>
    </row>
    <row r="63" spans="2:16" s="16" customFormat="1" ht="13.25" customHeight="1" thickBot="1" x14ac:dyDescent="0.35">
      <c r="B63" s="123" t="s">
        <v>64</v>
      </c>
      <c r="C63" s="81">
        <f>SUM(C43:C62)</f>
        <v>9905</v>
      </c>
      <c r="D63" s="81">
        <f t="shared" ref="D63:N63" si="18">SUM(D43:D62)</f>
        <v>3405</v>
      </c>
      <c r="E63" s="81">
        <f t="shared" si="18"/>
        <v>4225</v>
      </c>
      <c r="F63" s="81">
        <f t="shared" si="18"/>
        <v>3975</v>
      </c>
      <c r="G63" s="81">
        <f t="shared" si="18"/>
        <v>4075</v>
      </c>
      <c r="H63" s="81">
        <f t="shared" si="18"/>
        <v>5385</v>
      </c>
      <c r="I63" s="81">
        <f t="shared" si="18"/>
        <v>4225</v>
      </c>
      <c r="J63" s="81">
        <f t="shared" si="18"/>
        <v>5535</v>
      </c>
      <c r="K63" s="81">
        <f t="shared" si="18"/>
        <v>4525</v>
      </c>
      <c r="L63" s="81">
        <f t="shared" si="18"/>
        <v>4225</v>
      </c>
      <c r="M63" s="81">
        <f t="shared" si="18"/>
        <v>3935</v>
      </c>
      <c r="N63" s="81">
        <f t="shared" si="18"/>
        <v>3590</v>
      </c>
      <c r="O63" s="155">
        <f>SUM(O43:O62)</f>
        <v>57005</v>
      </c>
      <c r="P63" s="176">
        <f>SUM(C63:N63)-O63</f>
        <v>0</v>
      </c>
    </row>
    <row r="64" spans="2:16" s="16" customFormat="1" ht="13.25" customHeight="1" x14ac:dyDescent="0.25">
      <c r="C64" s="110"/>
      <c r="D64" s="110"/>
      <c r="E64" s="110"/>
      <c r="F64" s="110"/>
      <c r="G64" s="110"/>
      <c r="H64" s="110"/>
      <c r="I64" s="110"/>
      <c r="J64" s="110"/>
      <c r="K64" s="110"/>
      <c r="L64" s="110"/>
      <c r="M64" s="110"/>
      <c r="N64" s="110"/>
      <c r="O64" s="110"/>
      <c r="P64" s="32"/>
    </row>
    <row r="65" spans="1:16" s="59" customFormat="1" ht="18" customHeight="1" thickBot="1" x14ac:dyDescent="0.4">
      <c r="A65" s="1"/>
      <c r="B65" s="65" t="s">
        <v>7</v>
      </c>
      <c r="C65" s="36"/>
      <c r="D65" s="36"/>
      <c r="E65" s="36"/>
      <c r="F65" s="36"/>
      <c r="G65" s="36"/>
      <c r="H65" s="36"/>
      <c r="I65" s="36"/>
      <c r="J65" s="36"/>
      <c r="K65" s="36"/>
      <c r="L65" s="56"/>
      <c r="M65" s="56"/>
      <c r="N65" s="57"/>
      <c r="O65" s="58"/>
      <c r="P65" s="168"/>
    </row>
    <row r="66" spans="1:16" s="1" customFormat="1" ht="13.25" customHeight="1" x14ac:dyDescent="0.3">
      <c r="B66" s="72" t="s">
        <v>8</v>
      </c>
      <c r="C66" s="60"/>
      <c r="D66" s="61"/>
      <c r="E66" s="61"/>
      <c r="F66" s="61"/>
      <c r="G66" s="61"/>
      <c r="H66" s="61"/>
      <c r="I66" s="61"/>
      <c r="J66" s="61"/>
      <c r="K66" s="61"/>
      <c r="L66" s="61"/>
      <c r="M66" s="61"/>
      <c r="N66" s="62"/>
      <c r="O66" s="63"/>
      <c r="P66" s="168"/>
    </row>
    <row r="67" spans="1:16" s="1" customFormat="1" ht="13.25" customHeight="1" x14ac:dyDescent="0.3">
      <c r="B67" s="70" t="s">
        <v>11</v>
      </c>
      <c r="C67" s="50">
        <v>10000</v>
      </c>
      <c r="D67" s="51"/>
      <c r="E67" s="51"/>
      <c r="F67" s="51"/>
      <c r="G67" s="51"/>
      <c r="H67" s="51"/>
      <c r="I67" s="51"/>
      <c r="J67" s="51"/>
      <c r="K67" s="51"/>
      <c r="L67" s="51"/>
      <c r="M67" s="51"/>
      <c r="N67" s="52"/>
      <c r="O67" s="92">
        <f>SUM(C67:N67)</f>
        <v>10000</v>
      </c>
      <c r="P67" s="168"/>
    </row>
    <row r="68" spans="1:16" s="1" customFormat="1" ht="13.25" customHeight="1" x14ac:dyDescent="0.3">
      <c r="B68" s="70" t="s">
        <v>12</v>
      </c>
      <c r="C68" s="46">
        <v>1500</v>
      </c>
      <c r="D68" s="47"/>
      <c r="E68" s="47"/>
      <c r="F68" s="47"/>
      <c r="G68" s="47"/>
      <c r="H68" s="47"/>
      <c r="I68" s="47"/>
      <c r="J68" s="47"/>
      <c r="K68" s="47"/>
      <c r="L68" s="48"/>
      <c r="M68" s="48"/>
      <c r="N68" s="49"/>
      <c r="O68" s="92">
        <f>SUM(C68:N68)</f>
        <v>1500</v>
      </c>
      <c r="P68" s="168"/>
    </row>
    <row r="69" spans="1:16" s="1" customFormat="1" ht="13.25" customHeight="1" x14ac:dyDescent="0.3">
      <c r="B69" s="73" t="s">
        <v>76</v>
      </c>
      <c r="C69" s="53"/>
      <c r="D69" s="54"/>
      <c r="E69" s="54"/>
      <c r="F69" s="54"/>
      <c r="G69" s="54"/>
      <c r="H69" s="54"/>
      <c r="I69" s="54"/>
      <c r="J69" s="54"/>
      <c r="K69" s="54"/>
      <c r="L69" s="54"/>
      <c r="M69" s="54"/>
      <c r="N69" s="55"/>
      <c r="O69" s="106"/>
      <c r="P69" s="168"/>
    </row>
    <row r="70" spans="1:16" s="1" customFormat="1" ht="13.25" customHeight="1" x14ac:dyDescent="0.3">
      <c r="B70" s="145" t="s">
        <v>75</v>
      </c>
      <c r="C70" s="35">
        <v>2500</v>
      </c>
      <c r="D70" s="51"/>
      <c r="E70" s="51"/>
      <c r="F70" s="51"/>
      <c r="G70" s="51"/>
      <c r="H70" s="51"/>
      <c r="I70" s="51"/>
      <c r="J70" s="51"/>
      <c r="K70" s="51"/>
      <c r="L70" s="51"/>
      <c r="M70" s="51"/>
      <c r="N70" s="52"/>
      <c r="O70" s="92">
        <f>SUM(C70:N70)</f>
        <v>2500</v>
      </c>
      <c r="P70" s="168"/>
    </row>
    <row r="71" spans="1:16" s="1" customFormat="1" ht="13.25" customHeight="1" x14ac:dyDescent="0.3">
      <c r="B71" s="145" t="s">
        <v>13</v>
      </c>
      <c r="C71" s="35">
        <v>3000</v>
      </c>
      <c r="D71" s="51"/>
      <c r="E71" s="51"/>
      <c r="F71" s="51"/>
      <c r="G71" s="51"/>
      <c r="H71" s="51"/>
      <c r="I71" s="51"/>
      <c r="J71" s="51"/>
      <c r="K71" s="51"/>
      <c r="L71" s="51"/>
      <c r="M71" s="51"/>
      <c r="N71" s="52"/>
      <c r="O71" s="92">
        <f t="shared" ref="O71:O75" si="19">SUM(C71:N71)</f>
        <v>3000</v>
      </c>
      <c r="P71" s="168"/>
    </row>
    <row r="72" spans="1:16" s="1" customFormat="1" ht="13.25" customHeight="1" x14ac:dyDescent="0.3">
      <c r="B72" s="70" t="s">
        <v>14</v>
      </c>
      <c r="C72" s="50">
        <v>1775</v>
      </c>
      <c r="D72" s="51"/>
      <c r="E72" s="51"/>
      <c r="F72" s="51"/>
      <c r="G72" s="51"/>
      <c r="H72" s="51"/>
      <c r="I72" s="51"/>
      <c r="J72" s="51"/>
      <c r="K72" s="51"/>
      <c r="L72" s="51"/>
      <c r="M72" s="51"/>
      <c r="N72" s="52"/>
      <c r="O72" s="92">
        <f t="shared" si="19"/>
        <v>1775</v>
      </c>
      <c r="P72" s="168"/>
    </row>
    <row r="73" spans="1:16" s="1" customFormat="1" ht="13.25" customHeight="1" x14ac:dyDescent="0.3">
      <c r="B73" s="73" t="s">
        <v>48</v>
      </c>
      <c r="C73" s="53"/>
      <c r="D73" s="54"/>
      <c r="E73" s="54"/>
      <c r="F73" s="54"/>
      <c r="G73" s="54"/>
      <c r="H73" s="54"/>
      <c r="I73" s="54"/>
      <c r="J73" s="54"/>
      <c r="K73" s="54"/>
      <c r="L73" s="54"/>
      <c r="M73" s="54"/>
      <c r="N73" s="55"/>
      <c r="O73" s="106"/>
      <c r="P73" s="168"/>
    </row>
    <row r="74" spans="1:16" s="1" customFormat="1" ht="13.25" customHeight="1" x14ac:dyDescent="0.3">
      <c r="B74" s="146" t="s">
        <v>71</v>
      </c>
      <c r="C74" s="51"/>
      <c r="D74" s="51"/>
      <c r="E74" s="51"/>
      <c r="F74" s="51">
        <v>10000</v>
      </c>
      <c r="G74" s="51"/>
      <c r="H74" s="51"/>
      <c r="I74" s="51"/>
      <c r="J74" s="51"/>
      <c r="K74" s="51"/>
      <c r="L74" s="51"/>
      <c r="M74" s="51"/>
      <c r="N74" s="148"/>
      <c r="O74" s="147">
        <f>SUM(C74:N74)</f>
        <v>10000</v>
      </c>
      <c r="P74" s="168"/>
    </row>
    <row r="75" spans="1:16" s="1" customFormat="1" ht="13.25" customHeight="1" x14ac:dyDescent="0.3">
      <c r="B75" s="71" t="s">
        <v>68</v>
      </c>
      <c r="C75" s="50"/>
      <c r="D75" s="51"/>
      <c r="E75" s="51"/>
      <c r="F75" s="51">
        <v>500</v>
      </c>
      <c r="G75" s="51"/>
      <c r="H75" s="51"/>
      <c r="I75" s="51"/>
      <c r="J75" s="51"/>
      <c r="K75" s="51"/>
      <c r="L75" s="51"/>
      <c r="M75" s="51"/>
      <c r="N75" s="52"/>
      <c r="O75" s="92">
        <f t="shared" si="19"/>
        <v>500</v>
      </c>
      <c r="P75" s="168"/>
    </row>
    <row r="76" spans="1:16" s="1" customFormat="1" ht="13.25" customHeight="1" x14ac:dyDescent="0.3">
      <c r="B76" s="71" t="s">
        <v>74</v>
      </c>
      <c r="C76" s="50"/>
      <c r="D76" s="51"/>
      <c r="E76" s="51"/>
      <c r="F76" s="51">
        <v>500</v>
      </c>
      <c r="G76" s="51"/>
      <c r="H76" s="51"/>
      <c r="I76" s="51"/>
      <c r="J76" s="51"/>
      <c r="K76" s="51"/>
      <c r="L76" s="51"/>
      <c r="M76" s="51"/>
      <c r="N76" s="52"/>
      <c r="O76" s="92">
        <f t="shared" ref="O76:O78" si="20">SUM(C76:N76)</f>
        <v>500</v>
      </c>
      <c r="P76" s="168"/>
    </row>
    <row r="77" spans="1:16" s="1" customFormat="1" ht="13.25" customHeight="1" x14ac:dyDescent="0.3">
      <c r="B77" s="34"/>
      <c r="C77" s="64"/>
      <c r="D77" s="44"/>
      <c r="E77" s="44"/>
      <c r="F77" s="44"/>
      <c r="G77" s="44"/>
      <c r="H77" s="44"/>
      <c r="I77" s="44"/>
      <c r="J77" s="44"/>
      <c r="K77" s="44"/>
      <c r="L77" s="44"/>
      <c r="M77" s="44"/>
      <c r="N77" s="45"/>
      <c r="O77" s="106"/>
      <c r="P77" s="168"/>
    </row>
    <row r="78" spans="1:16" s="1" customFormat="1" ht="12.75" customHeight="1" thickBot="1" x14ac:dyDescent="0.35">
      <c r="B78" s="21" t="s">
        <v>65</v>
      </c>
      <c r="C78" s="107">
        <f t="shared" ref="C78:N78" si="21">SUM(C70:C76)</f>
        <v>7275</v>
      </c>
      <c r="D78" s="107">
        <f t="shared" si="21"/>
        <v>0</v>
      </c>
      <c r="E78" s="107">
        <f t="shared" si="21"/>
        <v>0</v>
      </c>
      <c r="F78" s="107">
        <f t="shared" si="21"/>
        <v>11000</v>
      </c>
      <c r="G78" s="107">
        <f t="shared" si="21"/>
        <v>0</v>
      </c>
      <c r="H78" s="107">
        <f t="shared" si="21"/>
        <v>0</v>
      </c>
      <c r="I78" s="107">
        <f t="shared" si="21"/>
        <v>0</v>
      </c>
      <c r="J78" s="107">
        <f t="shared" si="21"/>
        <v>0</v>
      </c>
      <c r="K78" s="107">
        <f t="shared" si="21"/>
        <v>0</v>
      </c>
      <c r="L78" s="107">
        <f t="shared" si="21"/>
        <v>0</v>
      </c>
      <c r="M78" s="107">
        <f t="shared" si="21"/>
        <v>0</v>
      </c>
      <c r="N78" s="107">
        <f t="shared" si="21"/>
        <v>0</v>
      </c>
      <c r="O78" s="105">
        <f t="shared" si="20"/>
        <v>18275</v>
      </c>
      <c r="P78" s="173">
        <f>SUM(O70:O76)-O78</f>
        <v>0</v>
      </c>
    </row>
    <row r="79" spans="1:16" x14ac:dyDescent="0.25">
      <c r="O79" s="170"/>
      <c r="P79" s="177"/>
    </row>
    <row r="80" spans="1:16" x14ac:dyDescent="0.25">
      <c r="O80" s="170"/>
      <c r="P80" s="177"/>
    </row>
    <row r="81" spans="2:16" s="178" customFormat="1" x14ac:dyDescent="0.25">
      <c r="B81" s="180" t="s">
        <v>86</v>
      </c>
      <c r="P81" s="179"/>
    </row>
    <row r="82" spans="2:16" x14ac:dyDescent="0.25">
      <c r="O82" s="170"/>
      <c r="P82" s="177"/>
    </row>
    <row r="83" spans="2:16" x14ac:dyDescent="0.25">
      <c r="O83" s="170"/>
      <c r="P83" s="177"/>
    </row>
    <row r="84" spans="2:16" x14ac:dyDescent="0.25">
      <c r="O84" s="170"/>
      <c r="P84" s="177"/>
    </row>
    <row r="85" spans="2:16" x14ac:dyDescent="0.25">
      <c r="O85" s="170"/>
      <c r="P85" s="177"/>
    </row>
    <row r="86" spans="2:16" x14ac:dyDescent="0.25">
      <c r="O86" s="170"/>
      <c r="P86" s="177"/>
    </row>
    <row r="87" spans="2:16" x14ac:dyDescent="0.25">
      <c r="O87" s="170"/>
      <c r="P87" s="177"/>
    </row>
    <row r="88" spans="2:16" x14ac:dyDescent="0.25">
      <c r="O88" s="170"/>
      <c r="P88" s="177"/>
    </row>
    <row r="89" spans="2:16" x14ac:dyDescent="0.25">
      <c r="O89" s="170"/>
      <c r="P89" s="177"/>
    </row>
    <row r="90" spans="2:16" x14ac:dyDescent="0.25">
      <c r="O90" s="170"/>
      <c r="P90" s="177"/>
    </row>
    <row r="91" spans="2:16" x14ac:dyDescent="0.25">
      <c r="O91" s="170"/>
      <c r="P91" s="177"/>
    </row>
    <row r="92" spans="2:16" x14ac:dyDescent="0.25">
      <c r="O92" s="170"/>
      <c r="P92" s="177"/>
    </row>
    <row r="93" spans="2:16" x14ac:dyDescent="0.25">
      <c r="O93" s="170"/>
      <c r="P93" s="177"/>
    </row>
    <row r="94" spans="2:16" x14ac:dyDescent="0.25">
      <c r="O94" s="170"/>
      <c r="P94" s="177"/>
    </row>
    <row r="95" spans="2:16" x14ac:dyDescent="0.25">
      <c r="O95" s="170"/>
      <c r="P95" s="177"/>
    </row>
    <row r="96" spans="2:16" x14ac:dyDescent="0.25">
      <c r="O96" s="170"/>
      <c r="P96" s="177"/>
    </row>
    <row r="97" spans="15:16" x14ac:dyDescent="0.25">
      <c r="O97" s="170"/>
      <c r="P97" s="177"/>
    </row>
    <row r="98" spans="15:16" x14ac:dyDescent="0.25">
      <c r="O98" s="170"/>
      <c r="P98" s="177"/>
    </row>
    <row r="99" spans="15:16" x14ac:dyDescent="0.25">
      <c r="O99" s="170"/>
      <c r="P99" s="177"/>
    </row>
    <row r="100" spans="15:16" x14ac:dyDescent="0.25">
      <c r="O100" s="170"/>
      <c r="P100" s="177"/>
    </row>
    <row r="101" spans="15:16" x14ac:dyDescent="0.25">
      <c r="O101" s="170"/>
      <c r="P101" s="177"/>
    </row>
    <row r="102" spans="15:16" x14ac:dyDescent="0.25">
      <c r="O102" s="170"/>
      <c r="P102" s="177"/>
    </row>
    <row r="103" spans="15:16" x14ac:dyDescent="0.25">
      <c r="O103" s="170"/>
      <c r="P103" s="177"/>
    </row>
    <row r="104" spans="15:16" x14ac:dyDescent="0.25">
      <c r="O104" s="170"/>
      <c r="P104" s="177"/>
    </row>
    <row r="105" spans="15:16" x14ac:dyDescent="0.25">
      <c r="O105" s="170"/>
      <c r="P105" s="177"/>
    </row>
    <row r="106" spans="15:16" x14ac:dyDescent="0.25">
      <c r="O106" s="170"/>
      <c r="P106" s="177"/>
    </row>
    <row r="107" spans="15:16" x14ac:dyDescent="0.25">
      <c r="O107" s="170"/>
      <c r="P107" s="177"/>
    </row>
    <row r="108" spans="15:16" x14ac:dyDescent="0.25">
      <c r="O108" s="170"/>
      <c r="P108" s="177"/>
    </row>
    <row r="109" spans="15:16" x14ac:dyDescent="0.25">
      <c r="O109" s="170"/>
      <c r="P109" s="177"/>
    </row>
    <row r="110" spans="15:16" x14ac:dyDescent="0.25">
      <c r="O110" s="170"/>
      <c r="P110" s="177"/>
    </row>
    <row r="111" spans="15:16" x14ac:dyDescent="0.25">
      <c r="O111" s="170"/>
      <c r="P111" s="177"/>
    </row>
    <row r="112" spans="15:16" x14ac:dyDescent="0.25">
      <c r="O112" s="170"/>
      <c r="P112" s="177"/>
    </row>
    <row r="113" spans="15:16" x14ac:dyDescent="0.25">
      <c r="O113" s="170"/>
      <c r="P113" s="177"/>
    </row>
    <row r="114" spans="15:16" x14ac:dyDescent="0.25">
      <c r="O114" s="170"/>
      <c r="P114" s="177"/>
    </row>
    <row r="115" spans="15:16" x14ac:dyDescent="0.25">
      <c r="O115" s="170"/>
      <c r="P115" s="177"/>
    </row>
    <row r="116" spans="15:16" x14ac:dyDescent="0.25">
      <c r="O116" s="170"/>
      <c r="P116" s="177"/>
    </row>
    <row r="117" spans="15:16" x14ac:dyDescent="0.25">
      <c r="O117" s="170"/>
      <c r="P117" s="177"/>
    </row>
    <row r="118" spans="15:16" x14ac:dyDescent="0.25">
      <c r="O118" s="170"/>
      <c r="P118" s="177"/>
    </row>
    <row r="119" spans="15:16" x14ac:dyDescent="0.25">
      <c r="O119" s="170"/>
      <c r="P119" s="177"/>
    </row>
    <row r="120" spans="15:16" x14ac:dyDescent="0.25">
      <c r="O120" s="170"/>
      <c r="P120" s="177"/>
    </row>
    <row r="121" spans="15:16" x14ac:dyDescent="0.25">
      <c r="O121" s="170"/>
      <c r="P121" s="177"/>
    </row>
    <row r="122" spans="15:16" x14ac:dyDescent="0.25">
      <c r="O122" s="170"/>
      <c r="P122" s="177"/>
    </row>
    <row r="123" spans="15:16" x14ac:dyDescent="0.25">
      <c r="O123" s="170"/>
      <c r="P123" s="177"/>
    </row>
    <row r="124" spans="15:16" x14ac:dyDescent="0.25">
      <c r="O124" s="170"/>
      <c r="P124" s="177"/>
    </row>
    <row r="125" spans="15:16" x14ac:dyDescent="0.25">
      <c r="O125" s="170"/>
      <c r="P125" s="177"/>
    </row>
    <row r="126" spans="15:16" x14ac:dyDescent="0.25">
      <c r="O126" s="170"/>
      <c r="P126" s="177"/>
    </row>
    <row r="127" spans="15:16" x14ac:dyDescent="0.25">
      <c r="O127" s="170"/>
      <c r="P127" s="177"/>
    </row>
    <row r="128" spans="15:16" x14ac:dyDescent="0.25">
      <c r="O128" s="170"/>
      <c r="P128" s="177"/>
    </row>
    <row r="129" spans="15:16" x14ac:dyDescent="0.25">
      <c r="O129" s="170"/>
      <c r="P129" s="177"/>
    </row>
    <row r="130" spans="15:16" x14ac:dyDescent="0.25">
      <c r="O130" s="170"/>
      <c r="P130" s="177"/>
    </row>
    <row r="131" spans="15:16" x14ac:dyDescent="0.25">
      <c r="O131" s="170"/>
      <c r="P131" s="177"/>
    </row>
    <row r="132" spans="15:16" x14ac:dyDescent="0.25">
      <c r="O132" s="170"/>
      <c r="P132" s="177"/>
    </row>
    <row r="133" spans="15:16" x14ac:dyDescent="0.25">
      <c r="O133" s="170"/>
      <c r="P133" s="177"/>
    </row>
    <row r="134" spans="15:16" x14ac:dyDescent="0.25">
      <c r="O134" s="170"/>
      <c r="P134" s="177"/>
    </row>
    <row r="135" spans="15:16" x14ac:dyDescent="0.25">
      <c r="O135" s="170"/>
      <c r="P135" s="177"/>
    </row>
    <row r="136" spans="15:16" x14ac:dyDescent="0.25">
      <c r="O136" s="170"/>
      <c r="P136" s="177"/>
    </row>
    <row r="137" spans="15:16" x14ac:dyDescent="0.25">
      <c r="O137" s="170"/>
      <c r="P137" s="177"/>
    </row>
    <row r="138" spans="15:16" x14ac:dyDescent="0.25">
      <c r="O138" s="170"/>
      <c r="P138" s="177"/>
    </row>
    <row r="139" spans="15:16" x14ac:dyDescent="0.25">
      <c r="O139" s="170"/>
      <c r="P139" s="177"/>
    </row>
    <row r="140" spans="15:16" x14ac:dyDescent="0.25">
      <c r="O140" s="170"/>
      <c r="P140" s="177"/>
    </row>
    <row r="141" spans="15:16" x14ac:dyDescent="0.25">
      <c r="O141" s="170"/>
      <c r="P141" s="177"/>
    </row>
    <row r="142" spans="15:16" x14ac:dyDescent="0.25">
      <c r="O142" s="170"/>
      <c r="P142" s="177"/>
    </row>
    <row r="143" spans="15:16" x14ac:dyDescent="0.25">
      <c r="O143" s="170"/>
      <c r="P143" s="177"/>
    </row>
    <row r="144" spans="15:16" x14ac:dyDescent="0.25">
      <c r="O144" s="170"/>
      <c r="P144" s="177"/>
    </row>
    <row r="145" spans="15:16" x14ac:dyDescent="0.25">
      <c r="O145" s="170"/>
      <c r="P145" s="177"/>
    </row>
    <row r="146" spans="15:16" x14ac:dyDescent="0.25">
      <c r="O146" s="170"/>
      <c r="P146" s="177"/>
    </row>
    <row r="147" spans="15:16" x14ac:dyDescent="0.25">
      <c r="O147" s="170"/>
      <c r="P147" s="177"/>
    </row>
    <row r="148" spans="15:16" x14ac:dyDescent="0.25">
      <c r="O148" s="170"/>
      <c r="P148" s="177"/>
    </row>
    <row r="149" spans="15:16" x14ac:dyDescent="0.25">
      <c r="O149" s="170"/>
      <c r="P149" s="177"/>
    </row>
    <row r="150" spans="15:16" x14ac:dyDescent="0.25">
      <c r="O150" s="170"/>
      <c r="P150" s="177"/>
    </row>
    <row r="151" spans="15:16" x14ac:dyDescent="0.25">
      <c r="O151" s="170"/>
      <c r="P151" s="177"/>
    </row>
    <row r="152" spans="15:16" x14ac:dyDescent="0.25">
      <c r="O152" s="170"/>
      <c r="P152" s="177"/>
    </row>
    <row r="153" spans="15:16" x14ac:dyDescent="0.25">
      <c r="O153" s="170"/>
      <c r="P153" s="177"/>
    </row>
    <row r="154" spans="15:16" x14ac:dyDescent="0.25">
      <c r="O154" s="170"/>
      <c r="P154" s="177"/>
    </row>
    <row r="155" spans="15:16" x14ac:dyDescent="0.25">
      <c r="O155" s="170"/>
      <c r="P155" s="177"/>
    </row>
    <row r="156" spans="15:16" x14ac:dyDescent="0.25">
      <c r="O156" s="170"/>
      <c r="P156" s="177"/>
    </row>
    <row r="157" spans="15:16" x14ac:dyDescent="0.25">
      <c r="O157" s="170"/>
      <c r="P157" s="177"/>
    </row>
    <row r="158" spans="15:16" x14ac:dyDescent="0.25">
      <c r="O158" s="170"/>
      <c r="P158" s="177"/>
    </row>
    <row r="159" spans="15:16" x14ac:dyDescent="0.25">
      <c r="O159" s="170"/>
      <c r="P159" s="177"/>
    </row>
    <row r="160" spans="15:16" x14ac:dyDescent="0.25">
      <c r="O160" s="170"/>
      <c r="P160" s="177"/>
    </row>
    <row r="161" spans="15:16" x14ac:dyDescent="0.25">
      <c r="O161" s="170"/>
      <c r="P161" s="177"/>
    </row>
    <row r="162" spans="15:16" x14ac:dyDescent="0.25">
      <c r="O162" s="170"/>
      <c r="P162" s="177"/>
    </row>
    <row r="163" spans="15:16" x14ac:dyDescent="0.25">
      <c r="O163" s="170"/>
      <c r="P163" s="177"/>
    </row>
    <row r="164" spans="15:16" x14ac:dyDescent="0.25">
      <c r="O164" s="170"/>
      <c r="P164" s="177"/>
    </row>
    <row r="165" spans="15:16" x14ac:dyDescent="0.25">
      <c r="O165" s="170"/>
      <c r="P165" s="177"/>
    </row>
    <row r="166" spans="15:16" x14ac:dyDescent="0.25">
      <c r="O166" s="170"/>
      <c r="P166" s="177"/>
    </row>
    <row r="167" spans="15:16" x14ac:dyDescent="0.25">
      <c r="O167" s="170"/>
      <c r="P167" s="177"/>
    </row>
    <row r="168" spans="15:16" x14ac:dyDescent="0.25">
      <c r="O168" s="170"/>
      <c r="P168" s="177"/>
    </row>
    <row r="169" spans="15:16" x14ac:dyDescent="0.25">
      <c r="O169" s="170"/>
      <c r="P169" s="177"/>
    </row>
    <row r="170" spans="15:16" x14ac:dyDescent="0.25">
      <c r="O170" s="170"/>
      <c r="P170" s="177"/>
    </row>
    <row r="171" spans="15:16" x14ac:dyDescent="0.25">
      <c r="O171" s="170"/>
      <c r="P171" s="177"/>
    </row>
    <row r="172" spans="15:16" x14ac:dyDescent="0.25">
      <c r="O172" s="170"/>
      <c r="P172" s="177"/>
    </row>
    <row r="173" spans="15:16" x14ac:dyDescent="0.25">
      <c r="O173" s="170"/>
      <c r="P173" s="177"/>
    </row>
    <row r="174" spans="15:16" x14ac:dyDescent="0.25">
      <c r="O174" s="170"/>
      <c r="P174" s="177"/>
    </row>
    <row r="175" spans="15:16" x14ac:dyDescent="0.25">
      <c r="O175" s="170"/>
      <c r="P175" s="177"/>
    </row>
    <row r="176" spans="15:16" x14ac:dyDescent="0.25">
      <c r="O176" s="170"/>
      <c r="P176" s="177"/>
    </row>
    <row r="177" spans="15:16" x14ac:dyDescent="0.25">
      <c r="O177" s="170"/>
      <c r="P177" s="177"/>
    </row>
    <row r="178" spans="15:16" x14ac:dyDescent="0.25">
      <c r="O178" s="170"/>
      <c r="P178" s="177"/>
    </row>
    <row r="179" spans="15:16" x14ac:dyDescent="0.25">
      <c r="O179" s="170"/>
      <c r="P179" s="177"/>
    </row>
    <row r="180" spans="15:16" x14ac:dyDescent="0.25">
      <c r="O180" s="170"/>
      <c r="P180" s="177"/>
    </row>
    <row r="181" spans="15:16" x14ac:dyDescent="0.25">
      <c r="O181" s="170"/>
      <c r="P181" s="177"/>
    </row>
    <row r="182" spans="15:16" x14ac:dyDescent="0.25"/>
    <row r="183" spans="15:16" x14ac:dyDescent="0.25"/>
    <row r="184" spans="15:16" x14ac:dyDescent="0.25"/>
    <row r="185" spans="15:16" x14ac:dyDescent="0.25"/>
    <row r="186" spans="15:16" x14ac:dyDescent="0.25"/>
    <row r="187" spans="15:16" x14ac:dyDescent="0.25"/>
    <row r="188" spans="15:16" x14ac:dyDescent="0.25"/>
    <row r="189" spans="15:16" x14ac:dyDescent="0.25"/>
    <row r="190" spans="15:16" x14ac:dyDescent="0.25"/>
    <row r="191" spans="15:16" x14ac:dyDescent="0.25"/>
    <row r="192" spans="15:16"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sheetData>
  <mergeCells count="2">
    <mergeCell ref="O9:O10"/>
    <mergeCell ref="P3:P7"/>
  </mergeCells>
  <phoneticPr fontId="0"/>
  <printOptions gridLines="1" gridLinesSet="0"/>
  <pageMargins left="0.5" right="0.5" top="0.5" bottom="0.5" header="0" footer="0"/>
  <pageSetup paperSize="5" scale="54" orientation="landscape" horizontalDpi="4294967292" verticalDpi="4294967292"/>
  <headerFooter alignWithMargins="0">
    <oddHeader>&amp;L&amp;"Times New Roman,Bold"&amp;12New Farm Monthly Cash Flow Statement for the First Operating Year&amp;"Arial,Regular"&amp;10
&amp;R&amp;"Times New Roman,Regular"&amp;D
&amp;T
page &amp;P of &amp;N</oddHeader>
    <oddFooter>&amp;L&amp;F &amp;A&amp;Rpage &amp;P of &amp;N</oddFooter>
  </headerFooter>
  <ignoredErrors>
    <ignoredError sqref="C32 C39" unlockedFormula="1"/>
    <ignoredError sqref="C14:N14 C16:N16 O13" formula="1"/>
    <ignoredError sqref="D45:N45"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42"/>
  <sheetViews>
    <sheetView showZeros="0" topLeftCell="A17" zoomScaleNormal="100" zoomScalePageLayoutView="150" workbookViewId="0">
      <pane xSplit="2" topLeftCell="C1" activePane="topRight" state="frozenSplit"/>
      <selection pane="topRight" activeCell="B22" sqref="B22"/>
    </sheetView>
  </sheetViews>
  <sheetFormatPr defaultColWidth="8.6328125" defaultRowHeight="12.5" zeroHeight="1" x14ac:dyDescent="0.25"/>
  <cols>
    <col min="1" max="1" width="1.6328125" customWidth="1"/>
    <col min="2" max="2" width="35.6328125" customWidth="1"/>
    <col min="3" max="3" width="8.6328125" customWidth="1"/>
    <col min="4" max="4" width="11.36328125" customWidth="1"/>
    <col min="16" max="16" width="11.81640625" style="164" customWidth="1"/>
  </cols>
  <sheetData>
    <row r="1" spans="2:17" x14ac:dyDescent="0.25">
      <c r="B1" t="s">
        <v>93</v>
      </c>
      <c r="P1" s="177"/>
    </row>
    <row r="2" spans="2:17" s="170" customFormat="1" ht="35.5" customHeight="1" x14ac:dyDescent="0.35">
      <c r="B2" s="209" t="s">
        <v>91</v>
      </c>
      <c r="C2" s="209"/>
      <c r="D2" s="209"/>
      <c r="E2" s="209"/>
      <c r="F2" s="209"/>
      <c r="G2" s="209"/>
      <c r="H2" s="209"/>
      <c r="I2" s="209"/>
      <c r="J2" s="209"/>
      <c r="K2" s="209"/>
      <c r="L2" s="209"/>
      <c r="M2" s="209"/>
      <c r="N2" s="209"/>
      <c r="O2" s="209"/>
      <c r="P2" s="209"/>
    </row>
    <row r="3" spans="2:17" ht="15.5" x14ac:dyDescent="0.35">
      <c r="B3" s="186" t="s">
        <v>36</v>
      </c>
      <c r="C3" s="187" t="s">
        <v>41</v>
      </c>
      <c r="D3" s="188"/>
      <c r="E3" s="188"/>
      <c r="F3" s="83" t="s">
        <v>40</v>
      </c>
      <c r="G3" s="93"/>
      <c r="H3" s="93"/>
      <c r="I3" s="84" t="s">
        <v>42</v>
      </c>
      <c r="J3" s="82"/>
      <c r="K3" s="82"/>
      <c r="L3" s="82"/>
      <c r="M3" s="82"/>
      <c r="N3" s="82"/>
      <c r="O3" s="171"/>
      <c r="P3" s="172" t="s">
        <v>84</v>
      </c>
    </row>
    <row r="4" spans="2:17" s="6" customFormat="1" ht="13.25" customHeight="1" x14ac:dyDescent="0.3">
      <c r="B4" s="2"/>
      <c r="C4" s="104" t="s">
        <v>20</v>
      </c>
      <c r="D4" s="104" t="s">
        <v>21</v>
      </c>
      <c r="E4" s="104" t="s">
        <v>22</v>
      </c>
      <c r="F4" s="104" t="s">
        <v>23</v>
      </c>
      <c r="G4" s="104" t="s">
        <v>24</v>
      </c>
      <c r="H4" s="104" t="s">
        <v>27</v>
      </c>
      <c r="I4" s="104" t="s">
        <v>28</v>
      </c>
      <c r="J4" s="104" t="s">
        <v>25</v>
      </c>
      <c r="K4" s="104" t="s">
        <v>29</v>
      </c>
      <c r="L4" s="104" t="s">
        <v>17</v>
      </c>
      <c r="M4" s="104" t="s">
        <v>18</v>
      </c>
      <c r="N4" s="104" t="s">
        <v>19</v>
      </c>
      <c r="O4" s="104" t="s">
        <v>66</v>
      </c>
      <c r="P4" s="208" t="s">
        <v>85</v>
      </c>
    </row>
    <row r="5" spans="2:17" s="6" customFormat="1" ht="16" thickBot="1" x14ac:dyDescent="0.4">
      <c r="B5" s="181" t="s">
        <v>87</v>
      </c>
      <c r="C5" s="37"/>
      <c r="D5" s="37"/>
      <c r="E5" s="37"/>
      <c r="F5" s="37"/>
      <c r="G5" s="37"/>
      <c r="H5" s="37"/>
      <c r="I5" s="37"/>
      <c r="J5" s="37"/>
      <c r="K5" s="37"/>
      <c r="L5" s="37"/>
      <c r="M5" s="37"/>
      <c r="N5" s="37"/>
      <c r="O5"/>
      <c r="P5" s="208"/>
    </row>
    <row r="6" spans="2:17" s="1" customFormat="1" ht="13.25" customHeight="1" x14ac:dyDescent="0.25">
      <c r="B6" s="3" t="s">
        <v>61</v>
      </c>
      <c r="C6" s="42"/>
      <c r="D6" s="69">
        <f>+C8</f>
        <v>0</v>
      </c>
      <c r="E6" s="69">
        <f>+D8</f>
        <v>0</v>
      </c>
      <c r="F6" s="69">
        <f>+E8</f>
        <v>0</v>
      </c>
      <c r="G6" s="69">
        <f>+F8</f>
        <v>0</v>
      </c>
      <c r="H6" s="69">
        <f t="shared" ref="H6:N6" si="0">+G8</f>
        <v>0</v>
      </c>
      <c r="I6" s="69">
        <f t="shared" si="0"/>
        <v>0</v>
      </c>
      <c r="J6" s="69">
        <f t="shared" si="0"/>
        <v>0</v>
      </c>
      <c r="K6" s="69">
        <f t="shared" si="0"/>
        <v>0</v>
      </c>
      <c r="L6" s="69">
        <f t="shared" si="0"/>
        <v>0</v>
      </c>
      <c r="M6" s="69">
        <f t="shared" si="0"/>
        <v>0</v>
      </c>
      <c r="N6" s="119">
        <f t="shared" si="0"/>
        <v>0</v>
      </c>
      <c r="O6" s="118"/>
      <c r="P6" s="208"/>
    </row>
    <row r="7" spans="2:17" s="1" customFormat="1" ht="13.25" customHeight="1" x14ac:dyDescent="0.25">
      <c r="B7" s="95" t="s">
        <v>124</v>
      </c>
      <c r="C7" s="103"/>
      <c r="D7" s="12">
        <f>+D30</f>
        <v>0</v>
      </c>
      <c r="E7" s="12">
        <f t="shared" ref="E7:N7" si="1">+E30</f>
        <v>0</v>
      </c>
      <c r="F7" s="12">
        <f t="shared" si="1"/>
        <v>0</v>
      </c>
      <c r="G7" s="12">
        <f t="shared" si="1"/>
        <v>0</v>
      </c>
      <c r="H7" s="12">
        <f t="shared" si="1"/>
        <v>0</v>
      </c>
      <c r="I7" s="12">
        <f t="shared" si="1"/>
        <v>0</v>
      </c>
      <c r="J7" s="12">
        <f t="shared" si="1"/>
        <v>0</v>
      </c>
      <c r="K7" s="12">
        <f t="shared" si="1"/>
        <v>0</v>
      </c>
      <c r="L7" s="12">
        <f t="shared" si="1"/>
        <v>0</v>
      </c>
      <c r="M7" s="12">
        <f t="shared" si="1"/>
        <v>0</v>
      </c>
      <c r="N7" s="120">
        <f t="shared" si="1"/>
        <v>0</v>
      </c>
      <c r="O7" s="118"/>
      <c r="P7" s="208"/>
    </row>
    <row r="8" spans="2:17" s="1" customFormat="1" ht="13.25" customHeight="1" thickBot="1" x14ac:dyDescent="0.3">
      <c r="B8" s="5" t="s">
        <v>62</v>
      </c>
      <c r="C8" s="43">
        <f>SUM(C6:C7)</f>
        <v>0</v>
      </c>
      <c r="D8" s="15">
        <f>SUM(D6:D7)</f>
        <v>0</v>
      </c>
      <c r="E8" s="15">
        <f t="shared" ref="E8:N8" si="2">SUM(E6:E7)</f>
        <v>0</v>
      </c>
      <c r="F8" s="15">
        <f t="shared" si="2"/>
        <v>0</v>
      </c>
      <c r="G8" s="15">
        <f t="shared" si="2"/>
        <v>0</v>
      </c>
      <c r="H8" s="15">
        <f t="shared" si="2"/>
        <v>0</v>
      </c>
      <c r="I8" s="15">
        <f t="shared" si="2"/>
        <v>0</v>
      </c>
      <c r="J8" s="15">
        <f t="shared" si="2"/>
        <v>0</v>
      </c>
      <c r="K8" s="15">
        <f t="shared" si="2"/>
        <v>0</v>
      </c>
      <c r="L8" s="15">
        <f t="shared" si="2"/>
        <v>0</v>
      </c>
      <c r="M8" s="15">
        <f t="shared" si="2"/>
        <v>0</v>
      </c>
      <c r="N8" s="121">
        <f t="shared" si="2"/>
        <v>0</v>
      </c>
      <c r="O8" s="118"/>
      <c r="P8" s="208"/>
    </row>
    <row r="9" spans="2:17" s="1" customFormat="1" ht="13.25" customHeight="1" thickBot="1" x14ac:dyDescent="0.3">
      <c r="P9" s="168"/>
    </row>
    <row r="10" spans="2:17" s="6" customFormat="1" ht="16" thickBot="1" x14ac:dyDescent="0.3">
      <c r="B10" s="68" t="s">
        <v>67</v>
      </c>
      <c r="C10" s="7" t="s">
        <v>20</v>
      </c>
      <c r="D10" s="8" t="s">
        <v>21</v>
      </c>
      <c r="E10" s="7" t="s">
        <v>22</v>
      </c>
      <c r="F10" s="8" t="s">
        <v>23</v>
      </c>
      <c r="G10" s="7" t="s">
        <v>24</v>
      </c>
      <c r="H10" s="8" t="s">
        <v>27</v>
      </c>
      <c r="I10" s="7" t="s">
        <v>28</v>
      </c>
      <c r="J10" s="8" t="s">
        <v>25</v>
      </c>
      <c r="K10" s="7" t="s">
        <v>29</v>
      </c>
      <c r="L10" s="8" t="s">
        <v>17</v>
      </c>
      <c r="M10" s="7" t="s">
        <v>18</v>
      </c>
      <c r="N10" s="8" t="s">
        <v>19</v>
      </c>
      <c r="O10" s="206" t="s">
        <v>26</v>
      </c>
      <c r="P10" s="167"/>
    </row>
    <row r="11" spans="2:17" s="9" customFormat="1" ht="13.25" customHeight="1" x14ac:dyDescent="0.3">
      <c r="B11" s="10" t="s">
        <v>60</v>
      </c>
      <c r="C11" s="115"/>
      <c r="D11" s="11">
        <f>+C18</f>
        <v>0</v>
      </c>
      <c r="E11" s="11">
        <f t="shared" ref="E11:N11" si="3">+D18</f>
        <v>0</v>
      </c>
      <c r="F11" s="11">
        <f t="shared" si="3"/>
        <v>0</v>
      </c>
      <c r="G11" s="11">
        <f t="shared" si="3"/>
        <v>0</v>
      </c>
      <c r="H11" s="11">
        <f t="shared" si="3"/>
        <v>0</v>
      </c>
      <c r="I11" s="11">
        <f t="shared" si="3"/>
        <v>0</v>
      </c>
      <c r="J11" s="11">
        <f t="shared" si="3"/>
        <v>0</v>
      </c>
      <c r="K11" s="11">
        <f t="shared" si="3"/>
        <v>0</v>
      </c>
      <c r="L11" s="11">
        <f t="shared" si="3"/>
        <v>0</v>
      </c>
      <c r="M11" s="11">
        <f t="shared" si="3"/>
        <v>0</v>
      </c>
      <c r="N11" s="11">
        <f t="shared" si="3"/>
        <v>0</v>
      </c>
      <c r="O11" s="207"/>
      <c r="P11" s="169"/>
    </row>
    <row r="12" spans="2:17" s="1" customFormat="1" ht="13.25" customHeight="1" x14ac:dyDescent="0.25">
      <c r="B12" s="4" t="s">
        <v>59</v>
      </c>
      <c r="C12" s="12">
        <f>+C43</f>
        <v>0</v>
      </c>
      <c r="D12" s="12">
        <f t="shared" ref="D12:N12" si="4">+D43</f>
        <v>0</v>
      </c>
      <c r="E12" s="12">
        <f t="shared" si="4"/>
        <v>0</v>
      </c>
      <c r="F12" s="12">
        <f t="shared" si="4"/>
        <v>0</v>
      </c>
      <c r="G12" s="12">
        <f t="shared" si="4"/>
        <v>0</v>
      </c>
      <c r="H12" s="12">
        <f t="shared" si="4"/>
        <v>0</v>
      </c>
      <c r="I12" s="12">
        <f t="shared" si="4"/>
        <v>0</v>
      </c>
      <c r="J12" s="12">
        <f t="shared" si="4"/>
        <v>0</v>
      </c>
      <c r="K12" s="12">
        <f t="shared" si="4"/>
        <v>0</v>
      </c>
      <c r="L12" s="12">
        <f t="shared" si="4"/>
        <v>0</v>
      </c>
      <c r="M12" s="12">
        <f t="shared" si="4"/>
        <v>0</v>
      </c>
      <c r="N12" s="12">
        <f t="shared" si="4"/>
        <v>0</v>
      </c>
      <c r="O12" s="13">
        <f>SUM(C12:N12)</f>
        <v>0</v>
      </c>
      <c r="P12" s="173">
        <f>+O43-O12</f>
        <v>0</v>
      </c>
    </row>
    <row r="13" spans="2:17" s="1" customFormat="1" ht="13.25" customHeight="1" x14ac:dyDescent="0.25">
      <c r="B13" s="4" t="s">
        <v>70</v>
      </c>
      <c r="C13" s="12">
        <f>-C82</f>
        <v>0</v>
      </c>
      <c r="D13" s="12">
        <f t="shared" ref="D13:N13" si="5">-D82</f>
        <v>0</v>
      </c>
      <c r="E13" s="12">
        <f t="shared" si="5"/>
        <v>0</v>
      </c>
      <c r="F13" s="12">
        <f t="shared" si="5"/>
        <v>0</v>
      </c>
      <c r="G13" s="12">
        <f t="shared" si="5"/>
        <v>0</v>
      </c>
      <c r="H13" s="12">
        <f t="shared" si="5"/>
        <v>0</v>
      </c>
      <c r="I13" s="12">
        <f t="shared" si="5"/>
        <v>0</v>
      </c>
      <c r="J13" s="12">
        <f t="shared" si="5"/>
        <v>0</v>
      </c>
      <c r="K13" s="12">
        <f t="shared" si="5"/>
        <v>0</v>
      </c>
      <c r="L13" s="12">
        <f t="shared" si="5"/>
        <v>0</v>
      </c>
      <c r="M13" s="12">
        <f t="shared" si="5"/>
        <v>0</v>
      </c>
      <c r="N13" s="12">
        <f t="shared" si="5"/>
        <v>0</v>
      </c>
      <c r="O13" s="13">
        <f>SUM(C13:N13)</f>
        <v>0</v>
      </c>
      <c r="P13" s="173">
        <f>+O82+O13</f>
        <v>0</v>
      </c>
    </row>
    <row r="14" spans="2:17" s="22" customFormat="1" ht="13.25" customHeight="1" x14ac:dyDescent="0.3">
      <c r="B14" s="14" t="s">
        <v>46</v>
      </c>
      <c r="C14" s="86">
        <f>SUM(C12:C13)</f>
        <v>0</v>
      </c>
      <c r="D14" s="86">
        <f t="shared" ref="D14:N14" si="6">SUM(D12:D13)</f>
        <v>0</v>
      </c>
      <c r="E14" s="86">
        <f t="shared" si="6"/>
        <v>0</v>
      </c>
      <c r="F14" s="86">
        <f t="shared" si="6"/>
        <v>0</v>
      </c>
      <c r="G14" s="86">
        <f t="shared" si="6"/>
        <v>0</v>
      </c>
      <c r="H14" s="86">
        <f t="shared" si="6"/>
        <v>0</v>
      </c>
      <c r="I14" s="86">
        <f t="shared" si="6"/>
        <v>0</v>
      </c>
      <c r="J14" s="86">
        <f t="shared" si="6"/>
        <v>0</v>
      </c>
      <c r="K14" s="86">
        <f t="shared" si="6"/>
        <v>0</v>
      </c>
      <c r="L14" s="86">
        <f t="shared" si="6"/>
        <v>0</v>
      </c>
      <c r="M14" s="86">
        <f t="shared" si="6"/>
        <v>0</v>
      </c>
      <c r="N14" s="86">
        <f t="shared" si="6"/>
        <v>0</v>
      </c>
      <c r="O14" s="183">
        <f>SUM(O12:O13)</f>
        <v>0</v>
      </c>
      <c r="P14" s="165"/>
      <c r="Q14" s="152" t="s">
        <v>92</v>
      </c>
    </row>
    <row r="15" spans="2:17" s="1" customFormat="1" ht="13.25" customHeight="1" x14ac:dyDescent="0.25">
      <c r="B15" s="95" t="s">
        <v>127</v>
      </c>
      <c r="C15" s="12">
        <f>C21+C24</f>
        <v>0</v>
      </c>
      <c r="D15" s="12">
        <f t="shared" ref="D15:N15" si="7">D21+D24</f>
        <v>0</v>
      </c>
      <c r="E15" s="12">
        <f t="shared" si="7"/>
        <v>0</v>
      </c>
      <c r="F15" s="12">
        <f t="shared" si="7"/>
        <v>0</v>
      </c>
      <c r="G15" s="12">
        <f t="shared" si="7"/>
        <v>0</v>
      </c>
      <c r="H15" s="12">
        <f t="shared" si="7"/>
        <v>0</v>
      </c>
      <c r="I15" s="12">
        <f t="shared" si="7"/>
        <v>0</v>
      </c>
      <c r="J15" s="12">
        <f t="shared" si="7"/>
        <v>0</v>
      </c>
      <c r="K15" s="12">
        <f t="shared" si="7"/>
        <v>0</v>
      </c>
      <c r="L15" s="12">
        <f t="shared" si="7"/>
        <v>0</v>
      </c>
      <c r="M15" s="12">
        <f t="shared" si="7"/>
        <v>0</v>
      </c>
      <c r="N15" s="12">
        <f t="shared" si="7"/>
        <v>0</v>
      </c>
      <c r="O15" s="13">
        <f>SUM(C15:N15)</f>
        <v>0</v>
      </c>
      <c r="P15" s="173">
        <f>SUM(O24-O15)</f>
        <v>0</v>
      </c>
    </row>
    <row r="16" spans="2:17" s="22" customFormat="1" ht="13.25" customHeight="1" x14ac:dyDescent="0.3">
      <c r="B16" s="14" t="s">
        <v>6</v>
      </c>
      <c r="C16" s="86">
        <f>SUM(C14:C15) +C11</f>
        <v>0</v>
      </c>
      <c r="D16" s="86">
        <f t="shared" ref="D16:N16" si="8">SUM(D14:D15) +D11</f>
        <v>0</v>
      </c>
      <c r="E16" s="86">
        <f t="shared" si="8"/>
        <v>0</v>
      </c>
      <c r="F16" s="86">
        <f t="shared" si="8"/>
        <v>0</v>
      </c>
      <c r="G16" s="86">
        <f t="shared" si="8"/>
        <v>0</v>
      </c>
      <c r="H16" s="86">
        <f t="shared" si="8"/>
        <v>0</v>
      </c>
      <c r="I16" s="86">
        <f t="shared" si="8"/>
        <v>0</v>
      </c>
      <c r="J16" s="86">
        <f t="shared" si="8"/>
        <v>0</v>
      </c>
      <c r="K16" s="86">
        <f t="shared" si="8"/>
        <v>0</v>
      </c>
      <c r="L16" s="86">
        <f t="shared" si="8"/>
        <v>0</v>
      </c>
      <c r="M16" s="86">
        <f t="shared" si="8"/>
        <v>0</v>
      </c>
      <c r="N16" s="86">
        <f t="shared" si="8"/>
        <v>0</v>
      </c>
      <c r="O16" s="102"/>
      <c r="P16" s="165"/>
    </row>
    <row r="17" spans="2:18" s="1" customFormat="1" ht="13.25" customHeight="1" x14ac:dyDescent="0.25">
      <c r="B17" s="91" t="s">
        <v>4</v>
      </c>
      <c r="C17" s="111">
        <f>-C33</f>
        <v>0</v>
      </c>
      <c r="D17" s="111">
        <f t="shared" ref="D17:N17" si="9">-D33</f>
        <v>0</v>
      </c>
      <c r="E17" s="111">
        <f t="shared" si="9"/>
        <v>0</v>
      </c>
      <c r="F17" s="111">
        <f t="shared" si="9"/>
        <v>0</v>
      </c>
      <c r="G17" s="111">
        <f t="shared" si="9"/>
        <v>0</v>
      </c>
      <c r="H17" s="111">
        <f t="shared" si="9"/>
        <v>0</v>
      </c>
      <c r="I17" s="111">
        <f t="shared" si="9"/>
        <v>0</v>
      </c>
      <c r="J17" s="111">
        <f t="shared" si="9"/>
        <v>0</v>
      </c>
      <c r="K17" s="111">
        <f t="shared" si="9"/>
        <v>0</v>
      </c>
      <c r="L17" s="111">
        <f t="shared" si="9"/>
        <v>0</v>
      </c>
      <c r="M17" s="111">
        <f t="shared" si="9"/>
        <v>0</v>
      </c>
      <c r="N17" s="111">
        <f t="shared" si="9"/>
        <v>0</v>
      </c>
      <c r="O17" s="13">
        <f>SUM(C17:N17)</f>
        <v>0</v>
      </c>
      <c r="P17" s="168"/>
    </row>
    <row r="18" spans="2:18" s="22" customFormat="1" ht="13.25" customHeight="1" thickBot="1" x14ac:dyDescent="0.35">
      <c r="B18" s="189" t="s">
        <v>90</v>
      </c>
      <c r="C18" s="90">
        <f>SUM(C16:C17)</f>
        <v>0</v>
      </c>
      <c r="D18" s="90">
        <f t="shared" ref="D18:N18" si="10">SUM(D16:D17)</f>
        <v>0</v>
      </c>
      <c r="E18" s="90">
        <f t="shared" si="10"/>
        <v>0</v>
      </c>
      <c r="F18" s="90">
        <f t="shared" si="10"/>
        <v>0</v>
      </c>
      <c r="G18" s="90">
        <f t="shared" si="10"/>
        <v>0</v>
      </c>
      <c r="H18" s="90">
        <f t="shared" si="10"/>
        <v>0</v>
      </c>
      <c r="I18" s="90">
        <f t="shared" si="10"/>
        <v>0</v>
      </c>
      <c r="J18" s="90">
        <f t="shared" si="10"/>
        <v>0</v>
      </c>
      <c r="K18" s="90">
        <f t="shared" si="10"/>
        <v>0</v>
      </c>
      <c r="L18" s="90">
        <f t="shared" si="10"/>
        <v>0</v>
      </c>
      <c r="M18" s="90">
        <f t="shared" si="10"/>
        <v>0</v>
      </c>
      <c r="N18" s="90">
        <f t="shared" si="10"/>
        <v>0</v>
      </c>
      <c r="O18" s="101"/>
      <c r="P18" s="165"/>
      <c r="Q18" s="152" t="s">
        <v>83</v>
      </c>
    </row>
    <row r="19" spans="2:18" s="1" customFormat="1" ht="13.25" customHeight="1" x14ac:dyDescent="0.3">
      <c r="P19" s="168"/>
      <c r="Q19" s="151">
        <f>SUM(N8+N18)-C11</f>
        <v>0</v>
      </c>
      <c r="R19" s="152"/>
    </row>
    <row r="20" spans="2:18" s="16" customFormat="1" ht="16" thickBot="1" x14ac:dyDescent="0.4">
      <c r="B20" s="67" t="s">
        <v>128</v>
      </c>
      <c r="N20" s="17"/>
      <c r="O20" s="18"/>
      <c r="P20" s="32"/>
    </row>
    <row r="21" spans="2:18" s="16" customFormat="1" ht="13" thickBot="1" x14ac:dyDescent="0.3">
      <c r="B21" s="192" t="s">
        <v>129</v>
      </c>
      <c r="C21" s="94"/>
      <c r="D21" s="138"/>
      <c r="E21" s="138"/>
      <c r="F21" s="138"/>
      <c r="G21" s="138"/>
      <c r="H21" s="138"/>
      <c r="I21" s="138"/>
      <c r="J21" s="138"/>
      <c r="K21" s="138"/>
      <c r="L21" s="138"/>
      <c r="M21" s="138"/>
      <c r="N21" s="138"/>
      <c r="O21" s="142">
        <f>SUM(C21:N21)</f>
        <v>0</v>
      </c>
      <c r="P21" s="32"/>
    </row>
    <row r="22" spans="2:18" s="16" customFormat="1" ht="13.25" customHeight="1" x14ac:dyDescent="0.25">
      <c r="B22" s="193" t="s">
        <v>43</v>
      </c>
      <c r="C22" s="190"/>
      <c r="D22" s="191"/>
      <c r="E22" s="191"/>
      <c r="F22" s="191"/>
      <c r="G22" s="191"/>
      <c r="H22" s="191"/>
      <c r="I22" s="191"/>
      <c r="J22" s="191"/>
      <c r="K22" s="191"/>
      <c r="L22" s="191"/>
      <c r="M22" s="191"/>
      <c r="N22" s="191"/>
      <c r="O22" s="142">
        <f>SUM(C22:N22)</f>
        <v>0</v>
      </c>
      <c r="P22" s="32"/>
    </row>
    <row r="23" spans="2:18" s="16" customFormat="1" ht="13.25" customHeight="1" x14ac:dyDescent="0.25">
      <c r="B23" s="193" t="s">
        <v>0</v>
      </c>
      <c r="C23" s="94"/>
      <c r="D23" s="138"/>
      <c r="E23" s="138"/>
      <c r="F23" s="138"/>
      <c r="G23" s="138"/>
      <c r="H23" s="138"/>
      <c r="I23" s="138"/>
      <c r="J23" s="138"/>
      <c r="K23" s="138"/>
      <c r="L23" s="138"/>
      <c r="M23" s="138"/>
      <c r="N23" s="138"/>
      <c r="O23" s="143">
        <f>SUM(C23:N23)</f>
        <v>0</v>
      </c>
      <c r="P23" s="174">
        <f>+P32</f>
        <v>0</v>
      </c>
    </row>
    <row r="24" spans="2:18" s="16" customFormat="1" ht="13.25" customHeight="1" thickBot="1" x14ac:dyDescent="0.35">
      <c r="B24" s="194" t="s">
        <v>10</v>
      </c>
      <c r="C24" s="195">
        <f>SUM(C23+C22)</f>
        <v>0</v>
      </c>
      <c r="D24" s="196">
        <f t="shared" ref="D24:N24" si="11">SUM(D23+D22)</f>
        <v>0</v>
      </c>
      <c r="E24" s="196">
        <f t="shared" si="11"/>
        <v>0</v>
      </c>
      <c r="F24" s="196">
        <f t="shared" si="11"/>
        <v>0</v>
      </c>
      <c r="G24" s="196">
        <f t="shared" si="11"/>
        <v>0</v>
      </c>
      <c r="H24" s="196">
        <f t="shared" si="11"/>
        <v>0</v>
      </c>
      <c r="I24" s="196">
        <f t="shared" si="11"/>
        <v>0</v>
      </c>
      <c r="J24" s="196">
        <f t="shared" si="11"/>
        <v>0</v>
      </c>
      <c r="K24" s="196">
        <f t="shared" si="11"/>
        <v>0</v>
      </c>
      <c r="L24" s="196">
        <f t="shared" si="11"/>
        <v>0</v>
      </c>
      <c r="M24" s="196">
        <f t="shared" si="11"/>
        <v>0</v>
      </c>
      <c r="N24" s="196">
        <f t="shared" si="11"/>
        <v>0</v>
      </c>
      <c r="O24" s="144">
        <f>SUM(O21:O23)</f>
        <v>0</v>
      </c>
      <c r="P24" s="32"/>
    </row>
    <row r="25" spans="2:18" s="16" customFormat="1" ht="13.25" customHeight="1" x14ac:dyDescent="0.3">
      <c r="B25" s="22"/>
      <c r="C25" s="23"/>
      <c r="D25" s="23"/>
      <c r="E25" s="23"/>
      <c r="F25" s="23"/>
      <c r="G25" s="23"/>
      <c r="H25" s="23"/>
      <c r="I25" s="23"/>
      <c r="J25" s="23"/>
      <c r="K25" s="23"/>
      <c r="L25" s="23"/>
      <c r="M25" s="23"/>
      <c r="N25" s="24"/>
      <c r="O25" s="25"/>
      <c r="P25" s="32"/>
    </row>
    <row r="26" spans="2:18" s="6" customFormat="1" ht="16" thickBot="1" x14ac:dyDescent="0.4">
      <c r="B26" s="74" t="s">
        <v>38</v>
      </c>
      <c r="C26" s="16"/>
      <c r="D26" s="16"/>
      <c r="E26" s="16"/>
      <c r="F26" s="16"/>
      <c r="G26" s="16"/>
      <c r="H26" s="16"/>
      <c r="I26" s="16"/>
      <c r="J26" s="16"/>
      <c r="K26" s="16"/>
      <c r="L26" s="16"/>
      <c r="M26" s="16"/>
      <c r="N26" s="26"/>
      <c r="P26" s="167"/>
    </row>
    <row r="27" spans="2:18" s="16" customFormat="1" ht="13.25" customHeight="1" x14ac:dyDescent="0.3">
      <c r="B27" s="100" t="s">
        <v>126</v>
      </c>
      <c r="C27" s="76"/>
      <c r="D27" s="204"/>
      <c r="E27" s="204"/>
      <c r="F27" s="204"/>
      <c r="G27" s="204"/>
      <c r="H27" s="204"/>
      <c r="I27" s="204"/>
      <c r="J27" s="204"/>
      <c r="K27" s="204"/>
      <c r="L27" s="204"/>
      <c r="M27" s="204"/>
      <c r="N27" s="205"/>
      <c r="O27" s="87">
        <f>SUM(C27:N27)</f>
        <v>0</v>
      </c>
      <c r="P27" s="32"/>
      <c r="Q27" s="152" t="s">
        <v>89</v>
      </c>
    </row>
    <row r="28" spans="2:18" s="22" customFormat="1" ht="13.25" customHeight="1" x14ac:dyDescent="0.3">
      <c r="B28" s="38" t="s">
        <v>63</v>
      </c>
      <c r="C28" s="112">
        <f t="shared" ref="C28:O28" si="12">SUM(C27:C27)</f>
        <v>0</v>
      </c>
      <c r="D28" s="112">
        <f t="shared" si="12"/>
        <v>0</v>
      </c>
      <c r="E28" s="112">
        <f t="shared" si="12"/>
        <v>0</v>
      </c>
      <c r="F28" s="112">
        <f t="shared" si="12"/>
        <v>0</v>
      </c>
      <c r="G28" s="112">
        <f t="shared" si="12"/>
        <v>0</v>
      </c>
      <c r="H28" s="112">
        <f t="shared" si="12"/>
        <v>0</v>
      </c>
      <c r="I28" s="112">
        <f t="shared" si="12"/>
        <v>0</v>
      </c>
      <c r="J28" s="112">
        <f t="shared" si="12"/>
        <v>0</v>
      </c>
      <c r="K28" s="112">
        <f t="shared" si="12"/>
        <v>0</v>
      </c>
      <c r="L28" s="112">
        <f t="shared" si="12"/>
        <v>0</v>
      </c>
      <c r="M28" s="112">
        <f t="shared" si="12"/>
        <v>0</v>
      </c>
      <c r="N28" s="127">
        <f t="shared" si="12"/>
        <v>0</v>
      </c>
      <c r="O28" s="184">
        <f t="shared" si="12"/>
        <v>0</v>
      </c>
      <c r="P28" s="175">
        <f>SUM(C28:N28)-O28</f>
        <v>0</v>
      </c>
    </row>
    <row r="29" spans="2:18" s="22" customFormat="1" ht="13.25" customHeight="1" x14ac:dyDescent="0.3">
      <c r="B29" s="38" t="s">
        <v>39</v>
      </c>
      <c r="C29" s="113">
        <f>+C97</f>
        <v>0</v>
      </c>
      <c r="D29" s="113">
        <f t="shared" ref="D29:N29" si="13">+D97</f>
        <v>0</v>
      </c>
      <c r="E29" s="113">
        <f t="shared" si="13"/>
        <v>0</v>
      </c>
      <c r="F29" s="113">
        <f t="shared" si="13"/>
        <v>0</v>
      </c>
      <c r="G29" s="113">
        <f t="shared" si="13"/>
        <v>0</v>
      </c>
      <c r="H29" s="113">
        <f t="shared" si="13"/>
        <v>0</v>
      </c>
      <c r="I29" s="113">
        <f t="shared" si="13"/>
        <v>0</v>
      </c>
      <c r="J29" s="113">
        <f t="shared" si="13"/>
        <v>0</v>
      </c>
      <c r="K29" s="113">
        <f t="shared" si="13"/>
        <v>0</v>
      </c>
      <c r="L29" s="113">
        <f t="shared" si="13"/>
        <v>0</v>
      </c>
      <c r="M29" s="113">
        <f t="shared" si="13"/>
        <v>0</v>
      </c>
      <c r="N29" s="128">
        <f t="shared" si="13"/>
        <v>0</v>
      </c>
      <c r="O29" s="133">
        <f>+O97</f>
        <v>0</v>
      </c>
      <c r="P29" s="185">
        <f>SUM(O29-O97)</f>
        <v>0</v>
      </c>
    </row>
    <row r="30" spans="2:18" s="75" customFormat="1" ht="13.25" customHeight="1" x14ac:dyDescent="0.25">
      <c r="B30" s="39" t="s">
        <v>34</v>
      </c>
      <c r="C30" s="79"/>
      <c r="D30" s="80"/>
      <c r="E30" s="80"/>
      <c r="F30" s="80"/>
      <c r="G30" s="80"/>
      <c r="H30" s="80"/>
      <c r="I30" s="80"/>
      <c r="J30" s="80"/>
      <c r="K30" s="80"/>
      <c r="L30" s="80"/>
      <c r="M30" s="80"/>
      <c r="N30" s="129"/>
      <c r="O30" s="134">
        <f>SUM(C30:N30)</f>
        <v>0</v>
      </c>
      <c r="P30" s="166"/>
    </row>
    <row r="31" spans="2:18" s="16" customFormat="1" ht="13.25" customHeight="1" x14ac:dyDescent="0.25">
      <c r="B31" s="39" t="s">
        <v>3</v>
      </c>
      <c r="C31" s="77"/>
      <c r="D31" s="78"/>
      <c r="E31" s="78"/>
      <c r="F31" s="78"/>
      <c r="G31" s="78"/>
      <c r="H31" s="78"/>
      <c r="I31" s="78"/>
      <c r="J31" s="78"/>
      <c r="K31" s="78"/>
      <c r="L31" s="78"/>
      <c r="M31" s="78"/>
      <c r="N31" s="130"/>
      <c r="O31" s="89">
        <f>SUM(C31:N31)</f>
        <v>0</v>
      </c>
      <c r="P31" s="32"/>
    </row>
    <row r="32" spans="2:18" s="16" customFormat="1" ht="13.25" customHeight="1" thickBot="1" x14ac:dyDescent="0.3">
      <c r="B32" s="40" t="s">
        <v>44</v>
      </c>
      <c r="C32" s="116"/>
      <c r="D32" s="117"/>
      <c r="E32" s="117"/>
      <c r="F32" s="117"/>
      <c r="G32" s="117"/>
      <c r="H32" s="117"/>
      <c r="I32" s="117"/>
      <c r="J32" s="117"/>
      <c r="K32" s="117"/>
      <c r="L32" s="117"/>
      <c r="M32" s="117"/>
      <c r="N32" s="131"/>
      <c r="O32" s="89">
        <f>SUM(I32:N32)</f>
        <v>0</v>
      </c>
      <c r="P32" s="176">
        <f>SUM(O23-O32)</f>
        <v>0</v>
      </c>
    </row>
    <row r="33" spans="2:16" s="22" customFormat="1" ht="13.25" customHeight="1" thickBot="1" x14ac:dyDescent="0.35">
      <c r="B33" s="41" t="s">
        <v>35</v>
      </c>
      <c r="C33" s="85">
        <f>SUM(C28:C32)</f>
        <v>0</v>
      </c>
      <c r="D33" s="114">
        <f t="shared" ref="D33:N33" si="14">SUM(D28:D32)</f>
        <v>0</v>
      </c>
      <c r="E33" s="114">
        <f t="shared" si="14"/>
        <v>0</v>
      </c>
      <c r="F33" s="114">
        <f t="shared" si="14"/>
        <v>0</v>
      </c>
      <c r="G33" s="114">
        <f t="shared" si="14"/>
        <v>0</v>
      </c>
      <c r="H33" s="114">
        <f t="shared" si="14"/>
        <v>0</v>
      </c>
      <c r="I33" s="114">
        <f t="shared" si="14"/>
        <v>0</v>
      </c>
      <c r="J33" s="114">
        <f t="shared" si="14"/>
        <v>0</v>
      </c>
      <c r="K33" s="114">
        <f t="shared" si="14"/>
        <v>0</v>
      </c>
      <c r="L33" s="114">
        <f t="shared" si="14"/>
        <v>0</v>
      </c>
      <c r="M33" s="114">
        <f t="shared" si="14"/>
        <v>0</v>
      </c>
      <c r="N33" s="132">
        <f t="shared" si="14"/>
        <v>0</v>
      </c>
      <c r="O33" s="135">
        <f>SUM(O28:O32)</f>
        <v>0</v>
      </c>
      <c r="P33" s="175">
        <f>SUM(C33:N33)-O33</f>
        <v>0</v>
      </c>
    </row>
    <row r="34" spans="2:16" s="16" customFormat="1" x14ac:dyDescent="0.25">
      <c r="P34" s="32"/>
    </row>
    <row r="35" spans="2:16" s="16" customFormat="1" ht="13.25" customHeight="1" thickBot="1" x14ac:dyDescent="0.3">
      <c r="B35" s="66" t="s">
        <v>49</v>
      </c>
      <c r="P35" s="32"/>
    </row>
    <row r="36" spans="2:16" s="16" customFormat="1" ht="13.25" customHeight="1" x14ac:dyDescent="0.25">
      <c r="B36" s="201" t="s">
        <v>123</v>
      </c>
      <c r="C36" s="28"/>
      <c r="D36" s="28"/>
      <c r="E36" s="28"/>
      <c r="F36" s="28"/>
      <c r="G36" s="28"/>
      <c r="H36" s="28"/>
      <c r="I36" s="28"/>
      <c r="J36" s="28"/>
      <c r="K36" s="28"/>
      <c r="L36" s="28"/>
      <c r="M36" s="28"/>
      <c r="N36" s="27"/>
      <c r="O36" s="87">
        <f>SUM(C36:N36)</f>
        <v>0</v>
      </c>
      <c r="P36" s="32"/>
    </row>
    <row r="37" spans="2:16" s="16" customFormat="1" ht="13.25" customHeight="1" x14ac:dyDescent="0.25">
      <c r="B37" s="200" t="s">
        <v>120</v>
      </c>
      <c r="C37" s="198"/>
      <c r="D37" s="198"/>
      <c r="E37" s="198"/>
      <c r="F37" s="198"/>
      <c r="G37" s="198"/>
      <c r="H37" s="198"/>
      <c r="I37" s="198"/>
      <c r="J37" s="198"/>
      <c r="K37" s="198"/>
      <c r="L37" s="198"/>
      <c r="M37" s="198"/>
      <c r="N37" s="199"/>
      <c r="O37" s="89">
        <f t="shared" ref="O37:O41" si="15">SUM(C37:N37)</f>
        <v>0</v>
      </c>
      <c r="P37" s="32"/>
    </row>
    <row r="38" spans="2:16" s="16" customFormat="1" ht="13.25" customHeight="1" x14ac:dyDescent="0.25">
      <c r="B38" s="200" t="s">
        <v>121</v>
      </c>
      <c r="C38" s="198"/>
      <c r="D38" s="198"/>
      <c r="E38" s="198"/>
      <c r="F38" s="198"/>
      <c r="G38" s="198"/>
      <c r="H38" s="198"/>
      <c r="I38" s="198"/>
      <c r="J38" s="198"/>
      <c r="K38" s="198"/>
      <c r="L38" s="198"/>
      <c r="M38" s="198"/>
      <c r="N38" s="199"/>
      <c r="O38" s="89">
        <f t="shared" si="15"/>
        <v>0</v>
      </c>
      <c r="P38" s="32"/>
    </row>
    <row r="39" spans="2:16" s="16" customFormat="1" ht="13.25" customHeight="1" x14ac:dyDescent="0.25">
      <c r="B39" s="200" t="s">
        <v>125</v>
      </c>
      <c r="C39" s="198"/>
      <c r="D39" s="198"/>
      <c r="E39" s="198"/>
      <c r="F39" s="198"/>
      <c r="G39" s="198"/>
      <c r="H39" s="198"/>
      <c r="I39" s="198"/>
      <c r="J39" s="198"/>
      <c r="K39" s="198"/>
      <c r="L39" s="198"/>
      <c r="M39" s="198"/>
      <c r="N39" s="199"/>
      <c r="O39" s="89">
        <f t="shared" si="15"/>
        <v>0</v>
      </c>
      <c r="P39" s="32"/>
    </row>
    <row r="40" spans="2:16" s="16" customFormat="1" ht="13.25" customHeight="1" x14ac:dyDescent="0.25">
      <c r="B40" s="197" t="s">
        <v>122</v>
      </c>
      <c r="C40" s="78"/>
      <c r="D40" s="78"/>
      <c r="E40" s="78"/>
      <c r="F40" s="78"/>
      <c r="G40" s="78"/>
      <c r="H40" s="78"/>
      <c r="I40" s="78"/>
      <c r="J40" s="78"/>
      <c r="K40" s="78"/>
      <c r="L40" s="78"/>
      <c r="M40" s="78"/>
      <c r="N40" s="130"/>
      <c r="O40" s="89">
        <f t="shared" si="15"/>
        <v>0</v>
      </c>
      <c r="P40" s="32"/>
    </row>
    <row r="41" spans="2:16" s="16" customFormat="1" ht="13.25" customHeight="1" x14ac:dyDescent="0.25">
      <c r="B41" s="122"/>
      <c r="C41" s="78"/>
      <c r="D41" s="78"/>
      <c r="E41" s="78"/>
      <c r="F41" s="78"/>
      <c r="G41" s="78"/>
      <c r="H41" s="78"/>
      <c r="I41" s="78"/>
      <c r="J41" s="78"/>
      <c r="K41" s="78"/>
      <c r="L41" s="78"/>
      <c r="M41" s="78"/>
      <c r="N41" s="130"/>
      <c r="O41" s="89">
        <f t="shared" si="15"/>
        <v>0</v>
      </c>
      <c r="P41" s="32"/>
    </row>
    <row r="42" spans="2:16" s="16" customFormat="1" ht="13.25" customHeight="1" x14ac:dyDescent="0.25">
      <c r="B42" s="94"/>
      <c r="C42" s="78"/>
      <c r="D42" s="78"/>
      <c r="E42" s="78"/>
      <c r="F42" s="78"/>
      <c r="G42" s="78"/>
      <c r="H42" s="78"/>
      <c r="I42" s="78"/>
      <c r="J42" s="78"/>
      <c r="K42" s="78"/>
      <c r="L42" s="78"/>
      <c r="M42" s="78"/>
      <c r="N42" s="130"/>
      <c r="O42" s="88">
        <f>SUM(C42:N42)</f>
        <v>0</v>
      </c>
      <c r="P42" s="32"/>
    </row>
    <row r="43" spans="2:16" s="16" customFormat="1" ht="13.25" customHeight="1" thickBot="1" x14ac:dyDescent="0.35">
      <c r="B43" s="123" t="s">
        <v>10</v>
      </c>
      <c r="C43" s="124">
        <f>SUM(C36:C42)</f>
        <v>0</v>
      </c>
      <c r="D43" s="125">
        <f t="shared" ref="D43:N43" si="16">SUM(D36:D42)</f>
        <v>0</v>
      </c>
      <c r="E43" s="125">
        <f t="shared" si="16"/>
        <v>0</v>
      </c>
      <c r="F43" s="125">
        <f t="shared" si="16"/>
        <v>0</v>
      </c>
      <c r="G43" s="125">
        <f t="shared" si="16"/>
        <v>0</v>
      </c>
      <c r="H43" s="125">
        <f t="shared" si="16"/>
        <v>0</v>
      </c>
      <c r="I43" s="125">
        <f t="shared" si="16"/>
        <v>0</v>
      </c>
      <c r="J43" s="125">
        <f t="shared" si="16"/>
        <v>0</v>
      </c>
      <c r="K43" s="125">
        <f t="shared" si="16"/>
        <v>0</v>
      </c>
      <c r="L43" s="125">
        <f t="shared" si="16"/>
        <v>0</v>
      </c>
      <c r="M43" s="125">
        <f t="shared" si="16"/>
        <v>0</v>
      </c>
      <c r="N43" s="136">
        <f t="shared" si="16"/>
        <v>0</v>
      </c>
      <c r="O43" s="137">
        <f>SUM(O36:O42)</f>
        <v>0</v>
      </c>
      <c r="P43" s="176">
        <f>SUM(C43:N43)-O43</f>
        <v>0</v>
      </c>
    </row>
    <row r="44" spans="2:16" s="16" customFormat="1" ht="13.25" customHeight="1" x14ac:dyDescent="0.3">
      <c r="B44" s="29"/>
      <c r="C44" s="30"/>
      <c r="D44" s="30"/>
      <c r="E44" s="30"/>
      <c r="F44" s="30"/>
      <c r="G44" s="30"/>
      <c r="H44" s="30"/>
      <c r="I44" s="30"/>
      <c r="J44" s="30"/>
      <c r="K44" s="30"/>
      <c r="L44" s="30"/>
      <c r="M44" s="30"/>
      <c r="N44" s="31"/>
      <c r="O44" s="32"/>
      <c r="P44" s="32"/>
    </row>
    <row r="45" spans="2:16" s="16" customFormat="1" ht="13.25" customHeight="1" thickBot="1" x14ac:dyDescent="0.3">
      <c r="B45" s="66" t="s">
        <v>50</v>
      </c>
      <c r="C45" s="30"/>
      <c r="D45" s="30"/>
      <c r="E45" s="30"/>
      <c r="F45" s="30"/>
      <c r="G45" s="30"/>
      <c r="H45" s="30"/>
      <c r="I45" s="30"/>
      <c r="J45" s="30"/>
      <c r="K45" s="30"/>
      <c r="L45" s="30"/>
      <c r="M45" s="30"/>
      <c r="N45" s="31"/>
      <c r="O45" s="32"/>
      <c r="P45" s="32"/>
    </row>
    <row r="46" spans="2:16" s="16" customFormat="1" ht="13.25" customHeight="1" x14ac:dyDescent="0.3">
      <c r="B46" s="158" t="s">
        <v>82</v>
      </c>
      <c r="C46" s="159"/>
      <c r="D46" s="159"/>
      <c r="E46" s="159"/>
      <c r="F46" s="159"/>
      <c r="G46" s="159"/>
      <c r="H46" s="159"/>
      <c r="I46" s="159"/>
      <c r="J46" s="159"/>
      <c r="K46" s="159"/>
      <c r="L46" s="159"/>
      <c r="M46" s="159"/>
      <c r="N46" s="160"/>
      <c r="O46" s="153"/>
      <c r="P46" s="32"/>
    </row>
    <row r="47" spans="2:16" s="16" customFormat="1" ht="13.25" customHeight="1" x14ac:dyDescent="0.25">
      <c r="B47" s="197" t="s">
        <v>94</v>
      </c>
      <c r="C47" s="33"/>
      <c r="D47" s="33"/>
      <c r="E47" s="33"/>
      <c r="F47" s="33"/>
      <c r="G47" s="33"/>
      <c r="H47" s="33"/>
      <c r="I47" s="33"/>
      <c r="J47" s="33"/>
      <c r="K47" s="33"/>
      <c r="L47" s="33"/>
      <c r="M47" s="33"/>
      <c r="N47" s="150"/>
      <c r="O47" s="154">
        <f t="shared" ref="O47:O57" si="17">SUM(C47:N47)</f>
        <v>0</v>
      </c>
      <c r="P47" s="32"/>
    </row>
    <row r="48" spans="2:16" s="16" customFormat="1" ht="13.25" customHeight="1" x14ac:dyDescent="0.25">
      <c r="B48" s="197" t="s">
        <v>95</v>
      </c>
      <c r="C48" s="33"/>
      <c r="D48" s="33"/>
      <c r="E48" s="33"/>
      <c r="F48" s="33"/>
      <c r="G48" s="33"/>
      <c r="H48" s="33"/>
      <c r="I48" s="33"/>
      <c r="J48" s="33"/>
      <c r="K48" s="33"/>
      <c r="L48" s="33"/>
      <c r="M48" s="33"/>
      <c r="N48" s="150"/>
      <c r="O48" s="154">
        <f t="shared" si="17"/>
        <v>0</v>
      </c>
      <c r="P48" s="32"/>
    </row>
    <row r="49" spans="2:16" s="16" customFormat="1" ht="13.25" customHeight="1" x14ac:dyDescent="0.25">
      <c r="B49" s="197" t="s">
        <v>96</v>
      </c>
      <c r="C49" s="33"/>
      <c r="D49" s="33"/>
      <c r="E49" s="33"/>
      <c r="F49" s="33"/>
      <c r="G49" s="33"/>
      <c r="H49" s="33"/>
      <c r="I49" s="33"/>
      <c r="J49" s="33"/>
      <c r="K49" s="33"/>
      <c r="L49" s="33"/>
      <c r="M49" s="33"/>
      <c r="N49" s="150"/>
      <c r="O49" s="154">
        <f t="shared" si="17"/>
        <v>0</v>
      </c>
      <c r="P49" s="32"/>
    </row>
    <row r="50" spans="2:16" s="16" customFormat="1" ht="13.25" customHeight="1" x14ac:dyDescent="0.25">
      <c r="B50" s="197" t="s">
        <v>97</v>
      </c>
      <c r="C50" s="33"/>
      <c r="D50" s="33"/>
      <c r="E50" s="33"/>
      <c r="F50" s="33"/>
      <c r="G50" s="33"/>
      <c r="H50" s="33"/>
      <c r="I50" s="33"/>
      <c r="J50" s="33"/>
      <c r="K50" s="33"/>
      <c r="L50" s="33"/>
      <c r="M50" s="33"/>
      <c r="N50" s="150"/>
      <c r="O50" s="154">
        <f t="shared" si="17"/>
        <v>0</v>
      </c>
      <c r="P50" s="32"/>
    </row>
    <row r="51" spans="2:16" s="16" customFormat="1" ht="13.25" customHeight="1" x14ac:dyDescent="0.25">
      <c r="B51" s="197" t="s">
        <v>98</v>
      </c>
      <c r="C51" s="33"/>
      <c r="D51" s="33"/>
      <c r="E51" s="33"/>
      <c r="F51" s="33"/>
      <c r="G51" s="33"/>
      <c r="H51" s="33"/>
      <c r="I51" s="33"/>
      <c r="J51" s="33"/>
      <c r="K51" s="33"/>
      <c r="L51" s="33"/>
      <c r="M51" s="33"/>
      <c r="N51" s="150"/>
      <c r="O51" s="154">
        <f t="shared" si="17"/>
        <v>0</v>
      </c>
      <c r="P51" s="32"/>
    </row>
    <row r="52" spans="2:16" s="16" customFormat="1" ht="13.25" customHeight="1" x14ac:dyDescent="0.25">
      <c r="B52" s="197" t="s">
        <v>99</v>
      </c>
      <c r="C52" s="33"/>
      <c r="D52" s="33"/>
      <c r="E52" s="33"/>
      <c r="F52" s="33"/>
      <c r="G52" s="33"/>
      <c r="H52" s="33"/>
      <c r="I52" s="33"/>
      <c r="J52" s="33"/>
      <c r="K52" s="33"/>
      <c r="L52" s="33"/>
      <c r="M52" s="33"/>
      <c r="N52" s="150"/>
      <c r="O52" s="154">
        <f t="shared" si="17"/>
        <v>0</v>
      </c>
      <c r="P52" s="32"/>
    </row>
    <row r="53" spans="2:16" s="16" customFormat="1" ht="13.25" customHeight="1" x14ac:dyDescent="0.25">
      <c r="B53" s="197" t="s">
        <v>100</v>
      </c>
      <c r="C53" s="33"/>
      <c r="D53" s="33"/>
      <c r="E53" s="33"/>
      <c r="F53" s="33"/>
      <c r="G53" s="33"/>
      <c r="H53" s="33"/>
      <c r="I53" s="33"/>
      <c r="J53" s="33"/>
      <c r="K53" s="33"/>
      <c r="L53" s="33"/>
      <c r="M53" s="33"/>
      <c r="N53" s="150"/>
      <c r="O53" s="154">
        <f t="shared" si="17"/>
        <v>0</v>
      </c>
      <c r="P53" s="32"/>
    </row>
    <row r="54" spans="2:16" s="16" customFormat="1" ht="13.25" customHeight="1" x14ac:dyDescent="0.25">
      <c r="B54" s="197" t="s">
        <v>55</v>
      </c>
      <c r="C54" s="33"/>
      <c r="D54" s="33"/>
      <c r="E54" s="33"/>
      <c r="F54" s="33"/>
      <c r="G54" s="33"/>
      <c r="H54" s="33"/>
      <c r="I54" s="33"/>
      <c r="J54" s="33"/>
      <c r="K54" s="33"/>
      <c r="L54" s="33"/>
      <c r="M54" s="33"/>
      <c r="N54" s="150"/>
      <c r="O54" s="154">
        <f t="shared" si="17"/>
        <v>0</v>
      </c>
      <c r="P54" s="32"/>
    </row>
    <row r="55" spans="2:16" s="16" customFormat="1" ht="13.25" customHeight="1" x14ac:dyDescent="0.25">
      <c r="B55" s="197" t="s">
        <v>101</v>
      </c>
      <c r="C55" s="33"/>
      <c r="D55" s="33"/>
      <c r="E55" s="33"/>
      <c r="F55" s="33"/>
      <c r="G55" s="33"/>
      <c r="H55" s="33"/>
      <c r="I55" s="33"/>
      <c r="J55" s="33"/>
      <c r="K55" s="33"/>
      <c r="L55" s="33"/>
      <c r="M55" s="33"/>
      <c r="N55" s="150"/>
      <c r="O55" s="154">
        <f t="shared" si="17"/>
        <v>0</v>
      </c>
      <c r="P55" s="32"/>
    </row>
    <row r="56" spans="2:16" s="16" customFormat="1" ht="13.25" customHeight="1" x14ac:dyDescent="0.25">
      <c r="B56" s="197" t="s">
        <v>102</v>
      </c>
      <c r="C56" s="33"/>
      <c r="D56" s="33"/>
      <c r="E56" s="33"/>
      <c r="F56" s="33"/>
      <c r="G56" s="33"/>
      <c r="H56" s="33"/>
      <c r="I56" s="33"/>
      <c r="J56" s="33"/>
      <c r="K56" s="33"/>
      <c r="L56" s="33"/>
      <c r="M56" s="33"/>
      <c r="N56" s="150"/>
      <c r="O56" s="154">
        <f t="shared" si="17"/>
        <v>0</v>
      </c>
      <c r="P56" s="32"/>
    </row>
    <row r="57" spans="2:16" s="16" customFormat="1" ht="13.25" customHeight="1" x14ac:dyDescent="0.25">
      <c r="B57" s="197" t="s">
        <v>104</v>
      </c>
      <c r="C57" s="33"/>
      <c r="D57" s="33"/>
      <c r="E57" s="33"/>
      <c r="F57" s="33"/>
      <c r="G57" s="33"/>
      <c r="H57" s="33"/>
      <c r="I57" s="33"/>
      <c r="J57" s="33"/>
      <c r="K57" s="33"/>
      <c r="L57" s="33"/>
      <c r="M57" s="33"/>
      <c r="N57" s="33"/>
      <c r="O57" s="154">
        <f t="shared" si="17"/>
        <v>0</v>
      </c>
      <c r="P57" s="32"/>
    </row>
    <row r="58" spans="2:16" s="16" customFormat="1" ht="13.25" customHeight="1" x14ac:dyDescent="0.25">
      <c r="B58" s="197" t="s">
        <v>103</v>
      </c>
      <c r="C58" s="33"/>
      <c r="D58" s="33"/>
      <c r="E58" s="33"/>
      <c r="F58" s="33"/>
      <c r="G58" s="33"/>
      <c r="H58" s="33"/>
      <c r="I58" s="33"/>
      <c r="J58" s="33"/>
      <c r="K58" s="33"/>
      <c r="L58" s="33"/>
      <c r="M58" s="33"/>
      <c r="N58" s="150"/>
      <c r="O58" s="154">
        <f t="shared" ref="O58:O81" si="18">SUM(C58:N58)</f>
        <v>0</v>
      </c>
      <c r="P58" s="32"/>
    </row>
    <row r="59" spans="2:16" s="16" customFormat="1" ht="13.25" customHeight="1" x14ac:dyDescent="0.25">
      <c r="B59" s="197"/>
      <c r="C59" s="33"/>
      <c r="D59" s="33"/>
      <c r="E59" s="33"/>
      <c r="F59" s="33"/>
      <c r="G59" s="33"/>
      <c r="H59" s="33"/>
      <c r="I59" s="33"/>
      <c r="J59" s="33"/>
      <c r="K59" s="33"/>
      <c r="L59" s="33"/>
      <c r="M59" s="33"/>
      <c r="N59" s="150"/>
      <c r="O59" s="154">
        <f t="shared" si="18"/>
        <v>0</v>
      </c>
      <c r="P59" s="32"/>
    </row>
    <row r="60" spans="2:16" s="16" customFormat="1" ht="13.25" customHeight="1" x14ac:dyDescent="0.3">
      <c r="B60" s="163" t="s">
        <v>79</v>
      </c>
      <c r="C60" s="156"/>
      <c r="D60" s="156"/>
      <c r="E60" s="156"/>
      <c r="F60" s="156"/>
      <c r="G60" s="156"/>
      <c r="H60" s="156"/>
      <c r="I60" s="156"/>
      <c r="J60" s="156"/>
      <c r="K60" s="156"/>
      <c r="L60" s="156"/>
      <c r="M60" s="156"/>
      <c r="N60" s="157"/>
      <c r="O60" s="154">
        <f t="shared" si="18"/>
        <v>0</v>
      </c>
      <c r="P60" s="32"/>
    </row>
    <row r="61" spans="2:16" s="16" customFormat="1" ht="13.25" customHeight="1" x14ac:dyDescent="0.25">
      <c r="B61" s="197" t="s">
        <v>105</v>
      </c>
      <c r="C61" s="33"/>
      <c r="D61" s="33"/>
      <c r="E61" s="33"/>
      <c r="F61" s="33"/>
      <c r="G61" s="33"/>
      <c r="H61" s="33"/>
      <c r="I61" s="33"/>
      <c r="J61" s="33"/>
      <c r="K61" s="33"/>
      <c r="L61" s="33"/>
      <c r="M61" s="33"/>
      <c r="N61" s="150"/>
      <c r="O61" s="154">
        <f t="shared" si="18"/>
        <v>0</v>
      </c>
      <c r="P61" s="32"/>
    </row>
    <row r="62" spans="2:16" s="16" customFormat="1" ht="13.25" customHeight="1" x14ac:dyDescent="0.25">
      <c r="B62" s="197" t="s">
        <v>106</v>
      </c>
      <c r="C62" s="33"/>
      <c r="D62" s="33"/>
      <c r="E62" s="33"/>
      <c r="F62" s="33"/>
      <c r="G62" s="33"/>
      <c r="H62" s="33"/>
      <c r="I62" s="33"/>
      <c r="J62" s="33"/>
      <c r="K62" s="33"/>
      <c r="L62" s="33"/>
      <c r="M62" s="33"/>
      <c r="N62" s="150"/>
      <c r="O62" s="154">
        <f t="shared" si="18"/>
        <v>0</v>
      </c>
      <c r="P62" s="32"/>
    </row>
    <row r="63" spans="2:16" s="16" customFormat="1" ht="13.25" customHeight="1" x14ac:dyDescent="0.25">
      <c r="B63" s="197" t="s">
        <v>107</v>
      </c>
      <c r="C63" s="33"/>
      <c r="D63" s="33"/>
      <c r="E63" s="33"/>
      <c r="F63" s="33"/>
      <c r="G63" s="33"/>
      <c r="H63" s="33"/>
      <c r="I63" s="33"/>
      <c r="J63" s="33"/>
      <c r="K63" s="33"/>
      <c r="L63" s="33"/>
      <c r="M63" s="33"/>
      <c r="N63" s="150"/>
      <c r="O63" s="154">
        <f t="shared" si="18"/>
        <v>0</v>
      </c>
      <c r="P63" s="32"/>
    </row>
    <row r="64" spans="2:16" s="16" customFormat="1" ht="13.25" customHeight="1" x14ac:dyDescent="0.25">
      <c r="B64" s="197" t="s">
        <v>109</v>
      </c>
      <c r="C64" s="33"/>
      <c r="D64" s="33"/>
      <c r="E64" s="33"/>
      <c r="F64" s="33"/>
      <c r="G64" s="33"/>
      <c r="H64" s="33"/>
      <c r="I64" s="33"/>
      <c r="J64" s="33"/>
      <c r="K64" s="33"/>
      <c r="L64" s="33"/>
      <c r="M64" s="33"/>
      <c r="N64" s="150"/>
      <c r="O64" s="154">
        <f t="shared" si="18"/>
        <v>0</v>
      </c>
      <c r="P64" s="32"/>
    </row>
    <row r="65" spans="2:16" s="16" customFormat="1" ht="13.25" customHeight="1" x14ac:dyDescent="0.25">
      <c r="B65" s="197" t="s">
        <v>108</v>
      </c>
      <c r="C65" s="33"/>
      <c r="D65" s="33"/>
      <c r="E65" s="33"/>
      <c r="F65" s="33"/>
      <c r="G65" s="33"/>
      <c r="H65" s="33"/>
      <c r="I65" s="33"/>
      <c r="J65" s="33"/>
      <c r="K65" s="33"/>
      <c r="L65" s="33"/>
      <c r="M65" s="33"/>
      <c r="N65" s="150"/>
      <c r="O65" s="154">
        <f t="shared" si="18"/>
        <v>0</v>
      </c>
      <c r="P65" s="32"/>
    </row>
    <row r="66" spans="2:16" s="16" customFormat="1" ht="13.25" customHeight="1" x14ac:dyDescent="0.25">
      <c r="B66" s="94"/>
      <c r="C66" s="33"/>
      <c r="D66" s="33"/>
      <c r="E66" s="33"/>
      <c r="F66" s="33"/>
      <c r="G66" s="33"/>
      <c r="H66" s="33"/>
      <c r="I66" s="33"/>
      <c r="J66" s="33"/>
      <c r="K66" s="33"/>
      <c r="L66" s="33"/>
      <c r="M66" s="33"/>
      <c r="N66" s="150"/>
      <c r="O66" s="154">
        <f t="shared" si="18"/>
        <v>0</v>
      </c>
      <c r="P66" s="32"/>
    </row>
    <row r="67" spans="2:16" s="16" customFormat="1" ht="13.25" customHeight="1" x14ac:dyDescent="0.3">
      <c r="B67" s="163" t="s">
        <v>81</v>
      </c>
      <c r="C67" s="202"/>
      <c r="D67" s="202"/>
      <c r="E67" s="202"/>
      <c r="F67" s="202"/>
      <c r="G67" s="202"/>
      <c r="H67" s="202"/>
      <c r="I67" s="202"/>
      <c r="J67" s="202"/>
      <c r="K67" s="202"/>
      <c r="L67" s="202"/>
      <c r="M67" s="202"/>
      <c r="N67" s="203"/>
      <c r="O67" s="154">
        <f t="shared" si="18"/>
        <v>0</v>
      </c>
      <c r="P67" s="32"/>
    </row>
    <row r="68" spans="2:16" s="16" customFormat="1" ht="13.25" customHeight="1" x14ac:dyDescent="0.25">
      <c r="B68" s="197" t="s">
        <v>115</v>
      </c>
      <c r="C68" s="33"/>
      <c r="D68" s="33"/>
      <c r="E68" s="33"/>
      <c r="F68" s="33"/>
      <c r="G68" s="33"/>
      <c r="H68" s="33"/>
      <c r="I68" s="33"/>
      <c r="J68" s="33"/>
      <c r="K68" s="33"/>
      <c r="L68" s="33"/>
      <c r="M68" s="33"/>
      <c r="N68" s="150"/>
      <c r="O68" s="154">
        <f t="shared" si="18"/>
        <v>0</v>
      </c>
      <c r="P68" s="32"/>
    </row>
    <row r="69" spans="2:16" s="16" customFormat="1" ht="13.25" customHeight="1" x14ac:dyDescent="0.25">
      <c r="B69" s="197" t="s">
        <v>110</v>
      </c>
      <c r="C69" s="33"/>
      <c r="D69" s="33"/>
      <c r="E69" s="33"/>
      <c r="F69" s="33"/>
      <c r="G69" s="33"/>
      <c r="H69" s="33"/>
      <c r="I69" s="33"/>
      <c r="J69" s="33"/>
      <c r="K69" s="33"/>
      <c r="L69" s="33"/>
      <c r="M69" s="33"/>
      <c r="N69" s="150"/>
      <c r="O69" s="154">
        <f t="shared" si="18"/>
        <v>0</v>
      </c>
      <c r="P69" s="32"/>
    </row>
    <row r="70" spans="2:16" s="16" customFormat="1" ht="13.25" customHeight="1" x14ac:dyDescent="0.25">
      <c r="B70" s="197" t="s">
        <v>111</v>
      </c>
      <c r="C70" s="33"/>
      <c r="D70" s="33"/>
      <c r="E70" s="33"/>
      <c r="F70" s="33"/>
      <c r="G70" s="33"/>
      <c r="H70" s="33"/>
      <c r="I70" s="33"/>
      <c r="J70" s="33"/>
      <c r="K70" s="33"/>
      <c r="L70" s="33"/>
      <c r="M70" s="33"/>
      <c r="N70" s="150"/>
      <c r="O70" s="154">
        <f t="shared" si="18"/>
        <v>0</v>
      </c>
      <c r="P70" s="32"/>
    </row>
    <row r="71" spans="2:16" s="16" customFormat="1" ht="13.25" customHeight="1" x14ac:dyDescent="0.25">
      <c r="B71" s="197" t="s">
        <v>112</v>
      </c>
      <c r="C71" s="33"/>
      <c r="D71" s="33"/>
      <c r="E71" s="33"/>
      <c r="F71" s="33"/>
      <c r="G71" s="33"/>
      <c r="H71" s="33"/>
      <c r="I71" s="33"/>
      <c r="J71" s="33"/>
      <c r="K71" s="33"/>
      <c r="L71" s="33"/>
      <c r="M71" s="33"/>
      <c r="N71" s="150"/>
      <c r="O71" s="154">
        <f t="shared" si="18"/>
        <v>0</v>
      </c>
      <c r="P71" s="32"/>
    </row>
    <row r="72" spans="2:16" s="16" customFormat="1" ht="13.25" customHeight="1" x14ac:dyDescent="0.25">
      <c r="B72" s="197" t="s">
        <v>113</v>
      </c>
      <c r="C72" s="33"/>
      <c r="D72" s="33"/>
      <c r="E72" s="33"/>
      <c r="F72" s="33"/>
      <c r="G72" s="33"/>
      <c r="H72" s="33"/>
      <c r="I72" s="33"/>
      <c r="J72" s="33"/>
      <c r="K72" s="33"/>
      <c r="L72" s="33"/>
      <c r="M72" s="33"/>
      <c r="N72" s="150"/>
      <c r="O72" s="154">
        <f t="shared" si="18"/>
        <v>0</v>
      </c>
      <c r="P72" s="32"/>
    </row>
    <row r="73" spans="2:16" s="16" customFormat="1" ht="13.25" customHeight="1" x14ac:dyDescent="0.25">
      <c r="B73" s="197" t="s">
        <v>114</v>
      </c>
      <c r="C73" s="33"/>
      <c r="D73" s="33"/>
      <c r="E73" s="33"/>
      <c r="F73" s="33"/>
      <c r="G73" s="33"/>
      <c r="H73" s="33"/>
      <c r="I73" s="33"/>
      <c r="J73" s="33"/>
      <c r="K73" s="33"/>
      <c r="L73" s="33"/>
      <c r="M73" s="33"/>
      <c r="N73" s="150"/>
      <c r="O73" s="154">
        <f t="shared" si="18"/>
        <v>0</v>
      </c>
      <c r="P73" s="32"/>
    </row>
    <row r="74" spans="2:16" s="16" customFormat="1" ht="13.25" customHeight="1" x14ac:dyDescent="0.25">
      <c r="B74" s="197" t="s">
        <v>116</v>
      </c>
      <c r="C74" s="33"/>
      <c r="D74" s="33"/>
      <c r="E74" s="33"/>
      <c r="F74" s="33"/>
      <c r="G74" s="33"/>
      <c r="H74" s="33"/>
      <c r="I74" s="33"/>
      <c r="J74" s="33"/>
      <c r="K74" s="33"/>
      <c r="L74" s="33"/>
      <c r="M74" s="33"/>
      <c r="N74" s="150"/>
      <c r="O74" s="154">
        <f t="shared" si="18"/>
        <v>0</v>
      </c>
      <c r="P74" s="32"/>
    </row>
    <row r="75" spans="2:16" s="16" customFormat="1" ht="13.25" customHeight="1" x14ac:dyDescent="0.25">
      <c r="B75" s="197" t="s">
        <v>117</v>
      </c>
      <c r="C75" s="33"/>
      <c r="D75" s="33"/>
      <c r="E75" s="33"/>
      <c r="F75" s="33"/>
      <c r="G75" s="33"/>
      <c r="H75" s="33"/>
      <c r="I75" s="33"/>
      <c r="J75" s="33"/>
      <c r="K75" s="33"/>
      <c r="L75" s="33"/>
      <c r="M75" s="33"/>
      <c r="N75" s="150"/>
      <c r="O75" s="154">
        <f t="shared" si="18"/>
        <v>0</v>
      </c>
      <c r="P75" s="32"/>
    </row>
    <row r="76" spans="2:16" s="16" customFormat="1" ht="13.25" customHeight="1" x14ac:dyDescent="0.25">
      <c r="B76" s="197" t="s">
        <v>118</v>
      </c>
      <c r="C76" s="33"/>
      <c r="D76" s="33"/>
      <c r="E76" s="33"/>
      <c r="F76" s="33"/>
      <c r="G76" s="33"/>
      <c r="H76" s="33"/>
      <c r="I76" s="33"/>
      <c r="J76" s="33"/>
      <c r="K76" s="33"/>
      <c r="L76" s="33"/>
      <c r="M76" s="33"/>
      <c r="N76" s="150"/>
      <c r="O76" s="154">
        <f t="shared" si="18"/>
        <v>0</v>
      </c>
      <c r="P76" s="32"/>
    </row>
    <row r="77" spans="2:16" s="16" customFormat="1" ht="13.25" customHeight="1" x14ac:dyDescent="0.25">
      <c r="B77" s="197" t="s">
        <v>119</v>
      </c>
      <c r="C77" s="33"/>
      <c r="D77" s="33"/>
      <c r="E77" s="33"/>
      <c r="F77" s="33"/>
      <c r="G77" s="33"/>
      <c r="H77" s="33"/>
      <c r="I77" s="33"/>
      <c r="J77" s="33"/>
      <c r="K77" s="33"/>
      <c r="L77" s="33"/>
      <c r="M77" s="33"/>
      <c r="N77" s="150"/>
      <c r="O77" s="154">
        <f t="shared" si="18"/>
        <v>0</v>
      </c>
      <c r="P77" s="32"/>
    </row>
    <row r="78" spans="2:16" s="16" customFormat="1" ht="13.25" customHeight="1" x14ac:dyDescent="0.25">
      <c r="B78" s="197"/>
      <c r="C78" s="33"/>
      <c r="D78" s="33"/>
      <c r="E78" s="33"/>
      <c r="F78" s="33"/>
      <c r="G78" s="33"/>
      <c r="H78" s="33"/>
      <c r="I78" s="33"/>
      <c r="J78" s="33"/>
      <c r="K78" s="33"/>
      <c r="L78" s="33"/>
      <c r="M78" s="33"/>
      <c r="N78" s="150"/>
      <c r="O78" s="154">
        <f t="shared" si="18"/>
        <v>0</v>
      </c>
      <c r="P78" s="32"/>
    </row>
    <row r="79" spans="2:16" s="16" customFormat="1" ht="13.25" customHeight="1" x14ac:dyDescent="0.25">
      <c r="B79" s="197"/>
      <c r="C79" s="33"/>
      <c r="D79" s="33"/>
      <c r="E79" s="33"/>
      <c r="F79" s="33"/>
      <c r="G79" s="33"/>
      <c r="H79" s="33"/>
      <c r="I79" s="33"/>
      <c r="J79" s="33"/>
      <c r="K79" s="33"/>
      <c r="L79" s="33"/>
      <c r="M79" s="33"/>
      <c r="N79" s="150"/>
      <c r="O79" s="154">
        <f t="shared" si="18"/>
        <v>0</v>
      </c>
      <c r="P79" s="32"/>
    </row>
    <row r="80" spans="2:16" s="16" customFormat="1" ht="13.25" customHeight="1" x14ac:dyDescent="0.25">
      <c r="B80" s="197"/>
      <c r="C80" s="33"/>
      <c r="D80" s="33"/>
      <c r="E80" s="33"/>
      <c r="F80" s="33"/>
      <c r="G80" s="33"/>
      <c r="H80" s="33"/>
      <c r="I80" s="33"/>
      <c r="J80" s="33"/>
      <c r="K80" s="33"/>
      <c r="L80" s="33"/>
      <c r="M80" s="33"/>
      <c r="N80" s="150"/>
      <c r="O80" s="154">
        <f t="shared" si="18"/>
        <v>0</v>
      </c>
      <c r="P80" s="32"/>
    </row>
    <row r="81" spans="1:16" s="16" customFormat="1" ht="13.25" customHeight="1" x14ac:dyDescent="0.25">
      <c r="B81" s="197"/>
      <c r="C81" s="33"/>
      <c r="D81" s="33"/>
      <c r="E81" s="33"/>
      <c r="F81" s="33"/>
      <c r="G81" s="33"/>
      <c r="H81" s="33"/>
      <c r="I81" s="33"/>
      <c r="J81" s="33"/>
      <c r="K81" s="33"/>
      <c r="L81" s="33"/>
      <c r="M81" s="33"/>
      <c r="N81" s="150"/>
      <c r="O81" s="154">
        <f t="shared" si="18"/>
        <v>0</v>
      </c>
      <c r="P81" s="32"/>
    </row>
    <row r="82" spans="1:16" s="16" customFormat="1" ht="13.25" customHeight="1" thickBot="1" x14ac:dyDescent="0.35">
      <c r="B82" s="123" t="s">
        <v>64</v>
      </c>
      <c r="C82" s="81">
        <f>SUM(C47:C81)</f>
        <v>0</v>
      </c>
      <c r="D82" s="81">
        <f t="shared" ref="D82:N82" si="19">SUM(D47:D81)</f>
        <v>0</v>
      </c>
      <c r="E82" s="81">
        <f t="shared" si="19"/>
        <v>0</v>
      </c>
      <c r="F82" s="81">
        <f t="shared" si="19"/>
        <v>0</v>
      </c>
      <c r="G82" s="81">
        <f t="shared" si="19"/>
        <v>0</v>
      </c>
      <c r="H82" s="81">
        <f t="shared" si="19"/>
        <v>0</v>
      </c>
      <c r="I82" s="81">
        <f t="shared" si="19"/>
        <v>0</v>
      </c>
      <c r="J82" s="81">
        <f t="shared" si="19"/>
        <v>0</v>
      </c>
      <c r="K82" s="81">
        <f t="shared" si="19"/>
        <v>0</v>
      </c>
      <c r="L82" s="81">
        <f t="shared" si="19"/>
        <v>0</v>
      </c>
      <c r="M82" s="81">
        <f t="shared" si="19"/>
        <v>0</v>
      </c>
      <c r="N82" s="81">
        <f t="shared" si="19"/>
        <v>0</v>
      </c>
      <c r="O82" s="155">
        <f>SUM(O47:O81)</f>
        <v>0</v>
      </c>
      <c r="P82" s="176">
        <f>SUM(C82:N82)-O82</f>
        <v>0</v>
      </c>
    </row>
    <row r="83" spans="1:16" s="16" customFormat="1" ht="13.25" customHeight="1" x14ac:dyDescent="0.25">
      <c r="C83" s="110"/>
      <c r="D83" s="110"/>
      <c r="E83" s="110"/>
      <c r="F83" s="110"/>
      <c r="G83" s="110"/>
      <c r="H83" s="110"/>
      <c r="I83" s="110"/>
      <c r="J83" s="110"/>
      <c r="K83" s="110"/>
      <c r="L83" s="110"/>
      <c r="M83" s="110"/>
      <c r="N83" s="110"/>
      <c r="O83" s="110"/>
      <c r="P83" s="32"/>
    </row>
    <row r="84" spans="1:16" s="59" customFormat="1" ht="18" customHeight="1" thickBot="1" x14ac:dyDescent="0.4">
      <c r="A84" s="1"/>
      <c r="B84" s="65" t="s">
        <v>7</v>
      </c>
      <c r="C84" s="36"/>
      <c r="D84" s="36"/>
      <c r="E84" s="36"/>
      <c r="F84" s="36"/>
      <c r="G84" s="36"/>
      <c r="H84" s="36"/>
      <c r="I84" s="36"/>
      <c r="J84" s="36"/>
      <c r="K84" s="36"/>
      <c r="L84" s="56"/>
      <c r="M84" s="56"/>
      <c r="N84" s="57"/>
      <c r="O84" s="58"/>
      <c r="P84" s="168"/>
    </row>
    <row r="85" spans="1:16" s="1" customFormat="1" ht="13.25" customHeight="1" x14ac:dyDescent="0.3">
      <c r="B85" s="72" t="s">
        <v>8</v>
      </c>
      <c r="C85" s="60"/>
      <c r="D85" s="61"/>
      <c r="E85" s="61"/>
      <c r="F85" s="61"/>
      <c r="G85" s="61"/>
      <c r="H85" s="61"/>
      <c r="I85" s="61"/>
      <c r="J85" s="61"/>
      <c r="K85" s="61"/>
      <c r="L85" s="61"/>
      <c r="M85" s="61"/>
      <c r="N85" s="62"/>
      <c r="O85" s="63"/>
      <c r="P85" s="168"/>
    </row>
    <row r="86" spans="1:16" s="1" customFormat="1" ht="13.25" customHeight="1" x14ac:dyDescent="0.3">
      <c r="B86" s="70"/>
      <c r="C86" s="50"/>
      <c r="D86" s="51"/>
      <c r="E86" s="51"/>
      <c r="F86" s="51"/>
      <c r="G86" s="51"/>
      <c r="H86" s="51"/>
      <c r="I86" s="51"/>
      <c r="J86" s="51"/>
      <c r="K86" s="51"/>
      <c r="L86" s="51"/>
      <c r="M86" s="51"/>
      <c r="N86" s="52"/>
      <c r="O86" s="92">
        <f>SUM(C86:N86)</f>
        <v>0</v>
      </c>
      <c r="P86" s="168"/>
    </row>
    <row r="87" spans="1:16" s="1" customFormat="1" ht="13.25" customHeight="1" x14ac:dyDescent="0.3">
      <c r="B87" s="70"/>
      <c r="C87" s="46"/>
      <c r="D87" s="47"/>
      <c r="E87" s="47"/>
      <c r="F87" s="47"/>
      <c r="G87" s="47"/>
      <c r="H87" s="47"/>
      <c r="I87" s="47"/>
      <c r="J87" s="47"/>
      <c r="K87" s="47"/>
      <c r="L87" s="48"/>
      <c r="M87" s="48"/>
      <c r="N87" s="49"/>
      <c r="O87" s="92">
        <f>SUM(C87:N87)</f>
        <v>0</v>
      </c>
      <c r="P87" s="168"/>
    </row>
    <row r="88" spans="1:16" s="1" customFormat="1" ht="13.25" customHeight="1" x14ac:dyDescent="0.3">
      <c r="B88" s="73" t="s">
        <v>76</v>
      </c>
      <c r="C88" s="53"/>
      <c r="D88" s="54"/>
      <c r="E88" s="54"/>
      <c r="F88" s="54"/>
      <c r="G88" s="54"/>
      <c r="H88" s="54"/>
      <c r="I88" s="54"/>
      <c r="J88" s="54"/>
      <c r="K88" s="54"/>
      <c r="L88" s="54"/>
      <c r="M88" s="54"/>
      <c r="N88" s="55"/>
      <c r="O88" s="106"/>
      <c r="P88" s="168"/>
    </row>
    <row r="89" spans="1:16" s="1" customFormat="1" ht="13.25" customHeight="1" x14ac:dyDescent="0.3">
      <c r="B89" s="145"/>
      <c r="C89" s="35"/>
      <c r="D89" s="51"/>
      <c r="E89" s="51"/>
      <c r="F89" s="51"/>
      <c r="G89" s="51"/>
      <c r="H89" s="51"/>
      <c r="I89" s="51"/>
      <c r="J89" s="51"/>
      <c r="K89" s="51"/>
      <c r="L89" s="51"/>
      <c r="M89" s="51"/>
      <c r="N89" s="52"/>
      <c r="O89" s="92">
        <f>SUM(C89:N89)</f>
        <v>0</v>
      </c>
      <c r="P89" s="168"/>
    </row>
    <row r="90" spans="1:16" s="1" customFormat="1" ht="13.25" customHeight="1" x14ac:dyDescent="0.3">
      <c r="B90" s="145"/>
      <c r="C90" s="35"/>
      <c r="D90" s="51"/>
      <c r="E90" s="51"/>
      <c r="F90" s="51"/>
      <c r="G90" s="51"/>
      <c r="H90" s="51"/>
      <c r="I90" s="51"/>
      <c r="J90" s="51"/>
      <c r="K90" s="51"/>
      <c r="L90" s="51"/>
      <c r="M90" s="51"/>
      <c r="N90" s="52"/>
      <c r="O90" s="92">
        <f t="shared" ref="O90:O97" si="20">SUM(C90:N90)</f>
        <v>0</v>
      </c>
      <c r="P90" s="168"/>
    </row>
    <row r="91" spans="1:16" s="1" customFormat="1" ht="13.25" customHeight="1" x14ac:dyDescent="0.3">
      <c r="B91" s="70"/>
      <c r="C91" s="50"/>
      <c r="D91" s="51"/>
      <c r="E91" s="51"/>
      <c r="F91" s="51"/>
      <c r="G91" s="51"/>
      <c r="H91" s="51"/>
      <c r="I91" s="51"/>
      <c r="J91" s="51"/>
      <c r="K91" s="51"/>
      <c r="L91" s="51"/>
      <c r="M91" s="51"/>
      <c r="N91" s="52"/>
      <c r="O91" s="92">
        <f t="shared" si="20"/>
        <v>0</v>
      </c>
      <c r="P91" s="168"/>
    </row>
    <row r="92" spans="1:16" s="1" customFormat="1" ht="13.25" customHeight="1" x14ac:dyDescent="0.3">
      <c r="B92" s="73" t="s">
        <v>48</v>
      </c>
      <c r="C92" s="53"/>
      <c r="D92" s="54"/>
      <c r="E92" s="54"/>
      <c r="F92" s="54"/>
      <c r="G92" s="54"/>
      <c r="H92" s="54"/>
      <c r="I92" s="54"/>
      <c r="J92" s="54"/>
      <c r="K92" s="54"/>
      <c r="L92" s="54"/>
      <c r="M92" s="54"/>
      <c r="N92" s="55"/>
      <c r="O92" s="106"/>
      <c r="P92" s="168"/>
    </row>
    <row r="93" spans="1:16" s="1" customFormat="1" ht="13.25" customHeight="1" x14ac:dyDescent="0.3">
      <c r="B93" s="146"/>
      <c r="C93" s="51"/>
      <c r="D93" s="51"/>
      <c r="E93" s="51"/>
      <c r="F93" s="51"/>
      <c r="G93" s="51"/>
      <c r="H93" s="51"/>
      <c r="I93" s="51"/>
      <c r="J93" s="51"/>
      <c r="K93" s="51"/>
      <c r="L93" s="51"/>
      <c r="M93" s="51"/>
      <c r="N93" s="148"/>
      <c r="O93" s="147">
        <f>SUM(C93:N93)</f>
        <v>0</v>
      </c>
      <c r="P93" s="168"/>
    </row>
    <row r="94" spans="1:16" s="1" customFormat="1" ht="13.25" customHeight="1" x14ac:dyDescent="0.3">
      <c r="B94" s="71"/>
      <c r="C94" s="50"/>
      <c r="D94" s="51"/>
      <c r="E94" s="51"/>
      <c r="F94" s="51"/>
      <c r="G94" s="51"/>
      <c r="H94" s="51"/>
      <c r="I94" s="51"/>
      <c r="J94" s="51"/>
      <c r="K94" s="51"/>
      <c r="L94" s="51"/>
      <c r="M94" s="51"/>
      <c r="N94" s="52"/>
      <c r="O94" s="92">
        <f t="shared" si="20"/>
        <v>0</v>
      </c>
      <c r="P94" s="168"/>
    </row>
    <row r="95" spans="1:16" s="1" customFormat="1" ht="13.25" customHeight="1" x14ac:dyDescent="0.3">
      <c r="B95" s="71"/>
      <c r="C95" s="50"/>
      <c r="D95" s="51"/>
      <c r="E95" s="51"/>
      <c r="F95" s="51"/>
      <c r="G95" s="51"/>
      <c r="H95" s="51"/>
      <c r="I95" s="51"/>
      <c r="J95" s="51"/>
      <c r="K95" s="51"/>
      <c r="L95" s="51"/>
      <c r="M95" s="51"/>
      <c r="N95" s="52"/>
      <c r="O95" s="92">
        <f t="shared" si="20"/>
        <v>0</v>
      </c>
      <c r="P95" s="168"/>
    </row>
    <row r="96" spans="1:16" s="1" customFormat="1" ht="13.25" customHeight="1" x14ac:dyDescent="0.3">
      <c r="B96" s="34"/>
      <c r="C96" s="64"/>
      <c r="D96" s="44"/>
      <c r="E96" s="44"/>
      <c r="F96" s="44"/>
      <c r="G96" s="44"/>
      <c r="H96" s="44"/>
      <c r="I96" s="44"/>
      <c r="J96" s="44"/>
      <c r="K96" s="44"/>
      <c r="L96" s="44"/>
      <c r="M96" s="44"/>
      <c r="N96" s="45"/>
      <c r="O96" s="106"/>
      <c r="P96" s="168"/>
    </row>
    <row r="97" spans="2:16" s="1" customFormat="1" ht="12.75" customHeight="1" thickBot="1" x14ac:dyDescent="0.35">
      <c r="B97" s="21" t="s">
        <v>65</v>
      </c>
      <c r="C97" s="107">
        <f>SUM(C86:C95)</f>
        <v>0</v>
      </c>
      <c r="D97" s="107">
        <f t="shared" ref="D97:N97" si="21">SUM(D86:D95)</f>
        <v>0</v>
      </c>
      <c r="E97" s="107">
        <f t="shared" si="21"/>
        <v>0</v>
      </c>
      <c r="F97" s="107">
        <f t="shared" si="21"/>
        <v>0</v>
      </c>
      <c r="G97" s="107">
        <f t="shared" si="21"/>
        <v>0</v>
      </c>
      <c r="H97" s="107">
        <f t="shared" si="21"/>
        <v>0</v>
      </c>
      <c r="I97" s="107">
        <f t="shared" si="21"/>
        <v>0</v>
      </c>
      <c r="J97" s="107">
        <f t="shared" si="21"/>
        <v>0</v>
      </c>
      <c r="K97" s="107">
        <f t="shared" si="21"/>
        <v>0</v>
      </c>
      <c r="L97" s="107">
        <f t="shared" si="21"/>
        <v>0</v>
      </c>
      <c r="M97" s="107">
        <f t="shared" si="21"/>
        <v>0</v>
      </c>
      <c r="N97" s="107">
        <f t="shared" si="21"/>
        <v>0</v>
      </c>
      <c r="O97" s="105">
        <f t="shared" si="20"/>
        <v>0</v>
      </c>
      <c r="P97" s="173">
        <f>SUM(O86:O95)-O97</f>
        <v>0</v>
      </c>
    </row>
    <row r="98" spans="2:16" x14ac:dyDescent="0.25">
      <c r="O98" s="170"/>
      <c r="P98" s="177"/>
    </row>
    <row r="99" spans="2:16" x14ac:dyDescent="0.25">
      <c r="O99" s="170"/>
      <c r="P99" s="177"/>
    </row>
    <row r="100" spans="2:16" s="178" customFormat="1" x14ac:dyDescent="0.25">
      <c r="B100" s="180" t="s">
        <v>86</v>
      </c>
      <c r="P100" s="179"/>
    </row>
    <row r="101" spans="2:16" x14ac:dyDescent="0.25">
      <c r="O101" s="170"/>
      <c r="P101" s="177"/>
    </row>
    <row r="102" spans="2:16" x14ac:dyDescent="0.25">
      <c r="O102" s="170"/>
      <c r="P102" s="177"/>
    </row>
    <row r="103" spans="2:16" x14ac:dyDescent="0.25">
      <c r="O103" s="170"/>
      <c r="P103" s="177"/>
    </row>
    <row r="104" spans="2:16" x14ac:dyDescent="0.25">
      <c r="O104" s="170"/>
      <c r="P104" s="177"/>
    </row>
    <row r="105" spans="2:16" x14ac:dyDescent="0.25">
      <c r="O105" s="170"/>
      <c r="P105" s="177"/>
    </row>
    <row r="106" spans="2:16" x14ac:dyDescent="0.25">
      <c r="O106" s="170"/>
      <c r="P106" s="177"/>
    </row>
    <row r="107" spans="2:16" x14ac:dyDescent="0.25">
      <c r="O107" s="170"/>
      <c r="P107" s="177"/>
    </row>
    <row r="108" spans="2:16" x14ac:dyDescent="0.25">
      <c r="O108" s="170"/>
      <c r="P108" s="177"/>
    </row>
    <row r="109" spans="2:16" x14ac:dyDescent="0.25">
      <c r="O109" s="170"/>
      <c r="P109" s="177"/>
    </row>
    <row r="110" spans="2:16" x14ac:dyDescent="0.25">
      <c r="O110" s="170"/>
      <c r="P110" s="177"/>
    </row>
    <row r="111" spans="2:16" x14ac:dyDescent="0.25">
      <c r="O111" s="170"/>
      <c r="P111" s="177"/>
    </row>
    <row r="112" spans="2:16" x14ac:dyDescent="0.25">
      <c r="O112" s="170"/>
      <c r="P112" s="177"/>
    </row>
    <row r="113" spans="15:16" x14ac:dyDescent="0.25">
      <c r="O113" s="170"/>
      <c r="P113" s="177"/>
    </row>
    <row r="114" spans="15:16" x14ac:dyDescent="0.25">
      <c r="O114" s="170"/>
      <c r="P114" s="177"/>
    </row>
    <row r="115" spans="15:16" x14ac:dyDescent="0.25">
      <c r="O115" s="170"/>
      <c r="P115" s="177"/>
    </row>
    <row r="116" spans="15:16" x14ac:dyDescent="0.25">
      <c r="O116" s="170"/>
      <c r="P116" s="177"/>
    </row>
    <row r="117" spans="15:16" x14ac:dyDescent="0.25">
      <c r="O117" s="170"/>
      <c r="P117" s="177"/>
    </row>
    <row r="118" spans="15:16" x14ac:dyDescent="0.25">
      <c r="O118" s="170"/>
      <c r="P118" s="177"/>
    </row>
    <row r="119" spans="15:16" x14ac:dyDescent="0.25">
      <c r="O119" s="170"/>
      <c r="P119" s="177"/>
    </row>
    <row r="120" spans="15:16" x14ac:dyDescent="0.25">
      <c r="O120" s="170"/>
      <c r="P120" s="177"/>
    </row>
    <row r="121" spans="15:16" x14ac:dyDescent="0.25">
      <c r="O121" s="170"/>
      <c r="P121" s="177"/>
    </row>
    <row r="122" spans="15:16" x14ac:dyDescent="0.25">
      <c r="O122" s="170"/>
      <c r="P122" s="177"/>
    </row>
    <row r="123" spans="15:16" x14ac:dyDescent="0.25">
      <c r="O123" s="170"/>
      <c r="P123" s="177"/>
    </row>
    <row r="124" spans="15:16" x14ac:dyDescent="0.25">
      <c r="O124" s="170"/>
      <c r="P124" s="177"/>
    </row>
    <row r="125" spans="15:16" x14ac:dyDescent="0.25">
      <c r="O125" s="170"/>
      <c r="P125" s="177"/>
    </row>
    <row r="126" spans="15:16" x14ac:dyDescent="0.25">
      <c r="O126" s="170"/>
      <c r="P126" s="177"/>
    </row>
    <row r="127" spans="15:16" x14ac:dyDescent="0.25">
      <c r="O127" s="170"/>
      <c r="P127" s="177"/>
    </row>
    <row r="128" spans="15:16" x14ac:dyDescent="0.25">
      <c r="O128" s="170"/>
      <c r="P128" s="177"/>
    </row>
    <row r="129" spans="15:16" x14ac:dyDescent="0.25">
      <c r="O129" s="170"/>
      <c r="P129" s="177"/>
    </row>
    <row r="130" spans="15:16" x14ac:dyDescent="0.25">
      <c r="O130" s="170"/>
      <c r="P130" s="177"/>
    </row>
    <row r="131" spans="15:16" x14ac:dyDescent="0.25">
      <c r="O131" s="170"/>
      <c r="P131" s="177"/>
    </row>
    <row r="132" spans="15:16" x14ac:dyDescent="0.25">
      <c r="O132" s="170"/>
      <c r="P132" s="177"/>
    </row>
    <row r="133" spans="15:16" x14ac:dyDescent="0.25">
      <c r="O133" s="170"/>
      <c r="P133" s="177"/>
    </row>
    <row r="134" spans="15:16" x14ac:dyDescent="0.25">
      <c r="O134" s="170"/>
      <c r="P134" s="177"/>
    </row>
    <row r="135" spans="15:16" x14ac:dyDescent="0.25">
      <c r="O135" s="170"/>
      <c r="P135" s="177"/>
    </row>
    <row r="136" spans="15:16" x14ac:dyDescent="0.25">
      <c r="O136" s="170"/>
      <c r="P136" s="177"/>
    </row>
    <row r="137" spans="15:16" x14ac:dyDescent="0.25">
      <c r="O137" s="170"/>
      <c r="P137" s="177"/>
    </row>
    <row r="138" spans="15:16" x14ac:dyDescent="0.25">
      <c r="O138" s="170"/>
      <c r="P138" s="177"/>
    </row>
    <row r="139" spans="15:16" x14ac:dyDescent="0.25">
      <c r="O139" s="170"/>
      <c r="P139" s="177"/>
    </row>
    <row r="140" spans="15:16" x14ac:dyDescent="0.25">
      <c r="O140" s="170"/>
      <c r="P140" s="177"/>
    </row>
    <row r="141" spans="15:16" x14ac:dyDescent="0.25">
      <c r="O141" s="170"/>
      <c r="P141" s="177"/>
    </row>
    <row r="142" spans="15:16" x14ac:dyDescent="0.25">
      <c r="O142" s="170"/>
      <c r="P142" s="177"/>
    </row>
    <row r="143" spans="15:16" x14ac:dyDescent="0.25">
      <c r="O143" s="170"/>
      <c r="P143" s="177"/>
    </row>
    <row r="144" spans="15:16" x14ac:dyDescent="0.25">
      <c r="O144" s="170"/>
      <c r="P144" s="177"/>
    </row>
    <row r="145" spans="15:16" x14ac:dyDescent="0.25">
      <c r="O145" s="170"/>
      <c r="P145" s="177"/>
    </row>
    <row r="146" spans="15:16" x14ac:dyDescent="0.25">
      <c r="O146" s="170"/>
      <c r="P146" s="177"/>
    </row>
    <row r="147" spans="15:16" x14ac:dyDescent="0.25">
      <c r="O147" s="170"/>
      <c r="P147" s="177"/>
    </row>
    <row r="148" spans="15:16" x14ac:dyDescent="0.25">
      <c r="O148" s="170"/>
      <c r="P148" s="177"/>
    </row>
    <row r="149" spans="15:16" x14ac:dyDescent="0.25">
      <c r="O149" s="170"/>
      <c r="P149" s="177"/>
    </row>
    <row r="150" spans="15:16" x14ac:dyDescent="0.25">
      <c r="O150" s="170"/>
      <c r="P150" s="177"/>
    </row>
    <row r="151" spans="15:16" x14ac:dyDescent="0.25">
      <c r="O151" s="170"/>
      <c r="P151" s="177"/>
    </row>
    <row r="152" spans="15:16" x14ac:dyDescent="0.25">
      <c r="O152" s="170"/>
      <c r="P152" s="177"/>
    </row>
    <row r="153" spans="15:16" x14ac:dyDescent="0.25">
      <c r="O153" s="170"/>
      <c r="P153" s="177"/>
    </row>
    <row r="154" spans="15:16" x14ac:dyDescent="0.25">
      <c r="O154" s="170"/>
      <c r="P154" s="177"/>
    </row>
    <row r="155" spans="15:16" x14ac:dyDescent="0.25">
      <c r="O155" s="170"/>
      <c r="P155" s="177"/>
    </row>
    <row r="156" spans="15:16" x14ac:dyDescent="0.25">
      <c r="O156" s="170"/>
      <c r="P156" s="177"/>
    </row>
    <row r="157" spans="15:16" x14ac:dyDescent="0.25">
      <c r="O157" s="170"/>
      <c r="P157" s="177"/>
    </row>
    <row r="158" spans="15:16" x14ac:dyDescent="0.25">
      <c r="O158" s="170"/>
      <c r="P158" s="177"/>
    </row>
    <row r="159" spans="15:16" x14ac:dyDescent="0.25">
      <c r="O159" s="170"/>
      <c r="P159" s="177"/>
    </row>
    <row r="160" spans="15:16" x14ac:dyDescent="0.25">
      <c r="O160" s="170"/>
      <c r="P160" s="177"/>
    </row>
    <row r="161" spans="15:16" x14ac:dyDescent="0.25">
      <c r="O161" s="170"/>
      <c r="P161" s="177"/>
    </row>
    <row r="162" spans="15:16" x14ac:dyDescent="0.25">
      <c r="O162" s="170"/>
      <c r="P162" s="177"/>
    </row>
    <row r="163" spans="15:16" x14ac:dyDescent="0.25">
      <c r="O163" s="170"/>
      <c r="P163" s="177"/>
    </row>
    <row r="164" spans="15:16" x14ac:dyDescent="0.25">
      <c r="O164" s="170"/>
      <c r="P164" s="177"/>
    </row>
    <row r="165" spans="15:16" x14ac:dyDescent="0.25">
      <c r="O165" s="170"/>
      <c r="P165" s="177"/>
    </row>
    <row r="166" spans="15:16" x14ac:dyDescent="0.25">
      <c r="O166" s="170"/>
      <c r="P166" s="177"/>
    </row>
    <row r="167" spans="15:16" x14ac:dyDescent="0.25">
      <c r="O167" s="170"/>
      <c r="P167" s="177"/>
    </row>
    <row r="168" spans="15:16" x14ac:dyDescent="0.25">
      <c r="O168" s="170"/>
      <c r="P168" s="177"/>
    </row>
    <row r="169" spans="15:16" x14ac:dyDescent="0.25">
      <c r="O169" s="170"/>
      <c r="P169" s="177"/>
    </row>
    <row r="170" spans="15:16" x14ac:dyDescent="0.25">
      <c r="O170" s="170"/>
      <c r="P170" s="177"/>
    </row>
    <row r="171" spans="15:16" x14ac:dyDescent="0.25">
      <c r="O171" s="170"/>
      <c r="P171" s="177"/>
    </row>
    <row r="172" spans="15:16" x14ac:dyDescent="0.25">
      <c r="O172" s="170"/>
      <c r="P172" s="177"/>
    </row>
    <row r="173" spans="15:16" x14ac:dyDescent="0.25">
      <c r="O173" s="170"/>
      <c r="P173" s="177"/>
    </row>
    <row r="174" spans="15:16" x14ac:dyDescent="0.25">
      <c r="O174" s="170"/>
      <c r="P174" s="177"/>
    </row>
    <row r="175" spans="15:16" x14ac:dyDescent="0.25">
      <c r="O175" s="170"/>
      <c r="P175" s="177"/>
    </row>
    <row r="176" spans="15:16" x14ac:dyDescent="0.25">
      <c r="O176" s="170"/>
      <c r="P176" s="177"/>
    </row>
    <row r="177" spans="15:16" x14ac:dyDescent="0.25">
      <c r="O177" s="170"/>
      <c r="P177" s="177"/>
    </row>
    <row r="178" spans="15:16" x14ac:dyDescent="0.25">
      <c r="O178" s="170"/>
      <c r="P178" s="177"/>
    </row>
    <row r="179" spans="15:16" x14ac:dyDescent="0.25">
      <c r="O179" s="170"/>
      <c r="P179" s="177"/>
    </row>
    <row r="180" spans="15:16" x14ac:dyDescent="0.25">
      <c r="O180" s="170"/>
      <c r="P180" s="177"/>
    </row>
    <row r="181" spans="15:16" x14ac:dyDescent="0.25">
      <c r="O181" s="170"/>
      <c r="P181" s="177"/>
    </row>
    <row r="182" spans="15:16" x14ac:dyDescent="0.25">
      <c r="O182" s="170"/>
      <c r="P182" s="177"/>
    </row>
    <row r="183" spans="15:16" x14ac:dyDescent="0.25">
      <c r="O183" s="170"/>
      <c r="P183" s="177"/>
    </row>
    <row r="184" spans="15:16" x14ac:dyDescent="0.25">
      <c r="O184" s="170"/>
      <c r="P184" s="177"/>
    </row>
    <row r="185" spans="15:16" x14ac:dyDescent="0.25">
      <c r="O185" s="170"/>
      <c r="P185" s="177"/>
    </row>
    <row r="186" spans="15:16" x14ac:dyDescent="0.25">
      <c r="O186" s="170"/>
      <c r="P186" s="177"/>
    </row>
    <row r="187" spans="15:16" x14ac:dyDescent="0.25">
      <c r="O187" s="170"/>
      <c r="P187" s="177"/>
    </row>
    <row r="188" spans="15:16" x14ac:dyDescent="0.25">
      <c r="O188" s="170"/>
      <c r="P188" s="177"/>
    </row>
    <row r="189" spans="15:16" x14ac:dyDescent="0.25">
      <c r="O189" s="170"/>
      <c r="P189" s="177"/>
    </row>
    <row r="190" spans="15:16" x14ac:dyDescent="0.25">
      <c r="O190" s="170"/>
      <c r="P190" s="177"/>
    </row>
    <row r="191" spans="15:16" x14ac:dyDescent="0.25">
      <c r="O191" s="170"/>
      <c r="P191" s="177"/>
    </row>
    <row r="192" spans="15:16" x14ac:dyDescent="0.25">
      <c r="O192" s="170"/>
      <c r="P192" s="177"/>
    </row>
    <row r="193" spans="15:16" x14ac:dyDescent="0.25">
      <c r="O193" s="170"/>
      <c r="P193" s="177"/>
    </row>
    <row r="194" spans="15:16" x14ac:dyDescent="0.25">
      <c r="O194" s="170"/>
      <c r="P194" s="177"/>
    </row>
    <row r="195" spans="15:16" x14ac:dyDescent="0.25">
      <c r="O195" s="170"/>
      <c r="P195" s="177"/>
    </row>
    <row r="196" spans="15:16" x14ac:dyDescent="0.25">
      <c r="O196" s="170"/>
      <c r="P196" s="177"/>
    </row>
    <row r="197" spans="15:16" x14ac:dyDescent="0.25">
      <c r="O197" s="170"/>
      <c r="P197" s="177"/>
    </row>
    <row r="198" spans="15:16" x14ac:dyDescent="0.25">
      <c r="O198" s="170"/>
      <c r="P198" s="177"/>
    </row>
    <row r="199" spans="15:16" x14ac:dyDescent="0.25">
      <c r="O199" s="170"/>
      <c r="P199" s="177"/>
    </row>
    <row r="200" spans="15:16" x14ac:dyDescent="0.25">
      <c r="O200" s="170"/>
      <c r="P200" s="177"/>
    </row>
    <row r="201" spans="15:16" x14ac:dyDescent="0.25"/>
    <row r="202" spans="15:16" x14ac:dyDescent="0.25"/>
    <row r="203" spans="15:16" x14ac:dyDescent="0.25"/>
    <row r="204" spans="15:16" x14ac:dyDescent="0.25"/>
    <row r="205" spans="15:16" x14ac:dyDescent="0.25"/>
    <row r="206" spans="15:16" x14ac:dyDescent="0.25"/>
    <row r="207" spans="15:16" x14ac:dyDescent="0.25"/>
    <row r="208" spans="15:16"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sheetData>
  <mergeCells count="3">
    <mergeCell ref="P4:P8"/>
    <mergeCell ref="O10:O11"/>
    <mergeCell ref="B2:P2"/>
  </mergeCells>
  <printOptions gridLines="1" gridLinesSet="0"/>
  <pageMargins left="0.5" right="0.5" top="0.5" bottom="0.5" header="0" footer="0"/>
  <pageSetup paperSize="5" scale="54" orientation="landscape" horizontalDpi="4294967292" verticalDpi="4294967292"/>
  <headerFooter alignWithMargins="0">
    <oddHeader>&amp;L&amp;"Times New Roman,Bold"&amp;12New Farm Monthly Cash Flow Statement for the First Operating Year&amp;"Arial,Regular"&amp;10
&amp;R&amp;"Times New Roman,Regular"&amp;D
&amp;T
page &amp;P of &amp;N</oddHeader>
    <oddFooter>&amp;L&amp;F &amp;A&amp;Rpage &amp;P of &amp;N</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Cash Flow Budgeting-Example</vt:lpstr>
      <vt:lpstr>Cash Flow Budgeting-BLANK</vt:lpstr>
      <vt:lpstr>'Cash Flow Budgeting-BLANK'!Print_Area</vt:lpstr>
      <vt:lpstr>'Cash Flow Budgeting-Example'!Print_Area</vt:lpstr>
      <vt:lpstr>'Cash Flow Budgeting-BLANK'!Print_Titles</vt:lpstr>
      <vt:lpstr>'Cash Flow Budgeting-Example'!Print_Titles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Finance Tools</dc:title>
  <dc:creator>Unknown</dc:creator>
  <cp:lastModifiedBy>Poppy Davis</cp:lastModifiedBy>
  <cp:lastPrinted>2004-12-20T17:19:17Z</cp:lastPrinted>
  <dcterms:created xsi:type="dcterms:W3CDTF">1999-11-04T22:46:04Z</dcterms:created>
  <dcterms:modified xsi:type="dcterms:W3CDTF">2020-07-01T21:58:46Z</dcterms:modified>
</cp:coreProperties>
</file>